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F:\Gerencia_Corporativa\Compartida\Estructuración\FF Secubono\Fideicomisos Financieros\Secubono 242\Mail\"/>
    </mc:Choice>
  </mc:AlternateContent>
  <xr:revisionPtr revIDLastSave="0" documentId="13_ncr:1_{228521BD-483B-4F94-975A-4CE20779181F}" xr6:coauthVersionLast="47" xr6:coauthVersionMax="47" xr10:uidLastSave="{00000000-0000-0000-0000-000000000000}"/>
  <bookViews>
    <workbookView xWindow="-108" yWindow="-108" windowWidth="23256" windowHeight="12576" tabRatio="602" xr2:uid="{00000000-000D-0000-FFFF-FFFF00000000}"/>
  </bookViews>
  <sheets>
    <sheet name="Resumen" sheetId="2" r:id="rId1"/>
    <sheet name="VDFA" sheetId="1" r:id="rId2"/>
    <sheet name="VDFB" sheetId="4" r:id="rId3"/>
    <sheet name="VDFC" sheetId="5" r:id="rId4"/>
    <sheet name="Tira Badlar" sheetId="6" state="hidden" r:id="rId5"/>
    <sheet name="Feriados" sheetId="3"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5" l="1"/>
  <c r="I12" i="1" l="1"/>
  <c r="I13" i="1" s="1"/>
  <c r="J43" i="2"/>
  <c r="B21" i="4"/>
  <c r="E21" i="4" l="1"/>
  <c r="N21" i="5"/>
  <c r="E28" i="2"/>
  <c r="D28" i="2"/>
  <c r="V20" i="5" l="1"/>
  <c r="V20" i="4"/>
  <c r="L27" i="1"/>
  <c r="B22" i="4"/>
  <c r="B23" i="4"/>
  <c r="B24" i="4"/>
  <c r="B25" i="4"/>
  <c r="B26" i="4"/>
  <c r="B27" i="4"/>
  <c r="B28" i="4"/>
  <c r="B29" i="4"/>
  <c r="B30" i="4"/>
  <c r="B31" i="4"/>
  <c r="B32" i="4"/>
  <c r="B33" i="4"/>
  <c r="B34" i="4"/>
  <c r="B35" i="4"/>
  <c r="B36" i="4"/>
  <c r="B37" i="4"/>
  <c r="B38" i="4"/>
  <c r="B39" i="4"/>
  <c r="B40" i="4"/>
  <c r="B41" i="4"/>
  <c r="B42" i="4"/>
  <c r="B44" i="4"/>
  <c r="B45" i="4"/>
  <c r="U46" i="5"/>
  <c r="E20" i="1"/>
  <c r="E32" i="2" l="1"/>
  <c r="E33" i="2" s="1"/>
  <c r="T20" i="1" l="1"/>
  <c r="E26" i="1"/>
  <c r="W20" i="4"/>
  <c r="E20" i="4"/>
  <c r="N20" i="4" s="1"/>
  <c r="G42" i="2" l="1"/>
  <c r="F13" i="1"/>
  <c r="F68" i="2" l="1"/>
  <c r="E68" i="2"/>
  <c r="U46" i="4" l="1"/>
  <c r="I19" i="4"/>
  <c r="M8" i="1" l="1"/>
  <c r="K41" i="2"/>
  <c r="F61" i="2"/>
  <c r="F60" i="2"/>
  <c r="D60" i="2"/>
  <c r="W26" i="1"/>
  <c r="Q26" i="1"/>
  <c r="G26" i="6"/>
  <c r="E24" i="6"/>
  <c r="E23" i="6"/>
  <c r="E22" i="6"/>
  <c r="E21" i="6"/>
  <c r="E20" i="6"/>
  <c r="E19" i="6"/>
  <c r="E18" i="6"/>
  <c r="E17" i="6"/>
  <c r="E16" i="6"/>
  <c r="E15" i="6"/>
  <c r="E14" i="6"/>
  <c r="E13" i="6"/>
  <c r="E12" i="6"/>
  <c r="E11" i="6"/>
  <c r="E10" i="6"/>
  <c r="E9" i="6"/>
  <c r="E8" i="6"/>
  <c r="E7" i="6"/>
  <c r="E6" i="6"/>
  <c r="E5" i="6"/>
  <c r="E21" i="1" l="1"/>
  <c r="E22" i="1"/>
  <c r="E23" i="1" l="1"/>
  <c r="F59" i="2"/>
  <c r="X20" i="5"/>
  <c r="W20" i="5"/>
  <c r="W25" i="1"/>
  <c r="V20" i="1"/>
  <c r="V21" i="1" s="1"/>
  <c r="T22" i="1" s="1"/>
  <c r="E24" i="1" l="1"/>
  <c r="X20" i="4"/>
  <c r="Y20" i="4"/>
  <c r="Y46" i="4" s="1"/>
  <c r="G68" i="2" l="1"/>
  <c r="H68" i="2" s="1"/>
  <c r="E25" i="1"/>
  <c r="F9" i="1"/>
  <c r="F11" i="1" s="1"/>
  <c r="O8" i="5"/>
  <c r="O9" i="5" s="1"/>
  <c r="G54" i="2" l="1"/>
  <c r="G79" i="2"/>
  <c r="F79" i="2"/>
  <c r="G67" i="2"/>
  <c r="F67" i="2"/>
  <c r="F58" i="2"/>
  <c r="F57" i="2"/>
  <c r="F56" i="2"/>
  <c r="F55" i="2"/>
  <c r="F54" i="2"/>
  <c r="K17" i="2"/>
  <c r="H17" i="2"/>
  <c r="D50" i="2" l="1"/>
  <c r="F62" i="2"/>
  <c r="D49" i="2"/>
  <c r="E61" i="2"/>
  <c r="L26" i="1"/>
  <c r="E60" i="2"/>
  <c r="H67" i="2"/>
  <c r="H79" i="2"/>
  <c r="F86" i="2"/>
  <c r="G86" i="2"/>
  <c r="H54" i="2"/>
  <c r="O8" i="4" l="1"/>
  <c r="S50" i="1" l="1"/>
  <c r="Y20" i="5"/>
  <c r="S20" i="5"/>
  <c r="I19" i="5"/>
  <c r="F13" i="5"/>
  <c r="N18" i="5" s="1"/>
  <c r="H41" i="2"/>
  <c r="T18" i="5" l="1"/>
  <c r="Y46" i="5"/>
  <c r="N19" i="5"/>
  <c r="T19" i="5" s="1"/>
  <c r="O18" i="5" s="1"/>
  <c r="F74" i="2"/>
  <c r="O10" i="5" l="1"/>
  <c r="Q48" i="5"/>
  <c r="E78" i="2"/>
  <c r="V46" i="5"/>
  <c r="D55" i="2"/>
  <c r="D56" i="2" s="1"/>
  <c r="D57" i="2" s="1"/>
  <c r="D58" i="2" s="1"/>
  <c r="F13" i="4"/>
  <c r="N18" i="4" s="1"/>
  <c r="W46" i="5" l="1"/>
  <c r="N19" i="4"/>
  <c r="T19" i="4" s="1"/>
  <c r="O9" i="4" s="1"/>
  <c r="T18" i="4"/>
  <c r="O18" i="4" l="1"/>
  <c r="H23" i="2"/>
  <c r="AI26" i="5"/>
  <c r="G74" i="2" l="1"/>
  <c r="AI25" i="5"/>
  <c r="AI27" i="5" s="1"/>
  <c r="AI28" i="5" s="1"/>
  <c r="I19" i="1" l="1"/>
  <c r="G20" i="1" s="1"/>
  <c r="E53" i="2" l="1"/>
  <c r="E66" i="2" s="1"/>
  <c r="E19" i="1"/>
  <c r="D41" i="2" l="1"/>
  <c r="R18" i="1"/>
  <c r="G41" i="2" l="1"/>
  <c r="E54" i="2"/>
  <c r="L20" i="1"/>
  <c r="D42" i="2"/>
  <c r="T21" i="1"/>
  <c r="G55" i="2" s="1"/>
  <c r="J41" i="2" l="1"/>
  <c r="E55" i="2"/>
  <c r="D43" i="2"/>
  <c r="L21" i="1"/>
  <c r="H55" i="2"/>
  <c r="W21" i="1"/>
  <c r="W22" i="1"/>
  <c r="W23" i="1"/>
  <c r="W24" i="1"/>
  <c r="W20" i="1"/>
  <c r="Q21" i="1"/>
  <c r="Q22" i="1" s="1"/>
  <c r="Q23" i="1" s="1"/>
  <c r="Q24" i="1" s="1"/>
  <c r="E56" i="2" l="1"/>
  <c r="L22" i="1"/>
  <c r="D44" i="2"/>
  <c r="E67" i="2"/>
  <c r="W50" i="1"/>
  <c r="U20" i="1"/>
  <c r="F20" i="1" s="1"/>
  <c r="I20" i="1" s="1"/>
  <c r="E20" i="5" l="1"/>
  <c r="K23" i="2"/>
  <c r="E79" i="2"/>
  <c r="E57" i="2"/>
  <c r="L23" i="1"/>
  <c r="D45" i="2"/>
  <c r="U21" i="1"/>
  <c r="G56" i="2"/>
  <c r="N20" i="5" l="1"/>
  <c r="J42" i="2"/>
  <c r="E58" i="2"/>
  <c r="L24" i="1"/>
  <c r="D46" i="2"/>
  <c r="H56" i="2"/>
  <c r="V22" i="1"/>
  <c r="T23" i="1" s="1"/>
  <c r="G57" i="2" s="1"/>
  <c r="H57" i="2" s="1"/>
  <c r="D48" i="2" l="1"/>
  <c r="E59" i="2"/>
  <c r="D47" i="2"/>
  <c r="L25" i="1"/>
  <c r="U22" i="1"/>
  <c r="V23" i="1"/>
  <c r="T24" i="1" s="1"/>
  <c r="G58" i="2" s="1"/>
  <c r="H58" i="2" s="1"/>
  <c r="U23" i="1" l="1"/>
  <c r="V24" i="1"/>
  <c r="D21" i="1"/>
  <c r="D22" i="1" s="1"/>
  <c r="D23" i="1" s="1"/>
  <c r="D24" i="1" s="1"/>
  <c r="D25" i="1" s="1"/>
  <c r="D26" i="1" s="1"/>
  <c r="AG28" i="4" l="1"/>
  <c r="V25" i="1"/>
  <c r="T25" i="1"/>
  <c r="U24" i="1"/>
  <c r="L18" i="1"/>
  <c r="V26" i="1" l="1"/>
  <c r="T26" i="1"/>
  <c r="AH27" i="4"/>
  <c r="AI27" i="4" s="1"/>
  <c r="AI28" i="4" s="1"/>
  <c r="U25" i="1"/>
  <c r="G59" i="2"/>
  <c r="L19" i="1"/>
  <c r="U26" i="1" l="1"/>
  <c r="G60" i="2"/>
  <c r="H60" i="2" s="1"/>
  <c r="H59" i="2"/>
  <c r="R19" i="1"/>
  <c r="M9" i="1" s="1"/>
  <c r="U50" i="1" l="1"/>
  <c r="G61" i="2"/>
  <c r="H61" i="2" l="1"/>
  <c r="G62" i="2"/>
  <c r="M18" i="1"/>
  <c r="T50" i="1"/>
  <c r="E23" i="2" l="1"/>
  <c r="F9" i="5"/>
  <c r="F11" i="5" s="1"/>
  <c r="G21" i="1"/>
  <c r="F21" i="1" s="1"/>
  <c r="H27" i="2"/>
  <c r="H32" i="2" s="1"/>
  <c r="H33" i="2" s="1"/>
  <c r="G20" i="5" l="1"/>
  <c r="K20" i="5"/>
  <c r="L20" i="5" s="1"/>
  <c r="I21" i="1"/>
  <c r="F9" i="4"/>
  <c r="K27" i="2"/>
  <c r="K32" i="2" s="1"/>
  <c r="K33" i="2" s="1"/>
  <c r="F11" i="4" l="1"/>
  <c r="G20" i="4" s="1"/>
  <c r="G22" i="1"/>
  <c r="F22" i="1" s="1"/>
  <c r="H20" i="1"/>
  <c r="J20" i="1"/>
  <c r="V46" i="4" l="1"/>
  <c r="W21" i="4"/>
  <c r="M20" i="1"/>
  <c r="E42" i="2"/>
  <c r="W46" i="4" l="1"/>
  <c r="J21" i="1"/>
  <c r="H21" i="1"/>
  <c r="I22" i="1" l="1"/>
  <c r="M21" i="1"/>
  <c r="E43" i="2"/>
  <c r="G23" i="1" l="1"/>
  <c r="F23" i="1" s="1"/>
  <c r="H22" i="1"/>
  <c r="J22" i="1"/>
  <c r="I23" i="1" l="1"/>
  <c r="M22" i="1"/>
  <c r="E44" i="2"/>
  <c r="G24" i="1" l="1"/>
  <c r="F24" i="1" s="1"/>
  <c r="H23" i="1"/>
  <c r="J23" i="1"/>
  <c r="I24" i="1" l="1"/>
  <c r="G25" i="1" s="1"/>
  <c r="E45" i="2"/>
  <c r="M23" i="1"/>
  <c r="F25" i="1" l="1"/>
  <c r="H24" i="1"/>
  <c r="J24" i="1"/>
  <c r="H25" i="1" l="1"/>
  <c r="E46" i="2"/>
  <c r="M24" i="1"/>
  <c r="I25" i="1" l="1"/>
  <c r="G26" i="1" l="1"/>
  <c r="J25" i="1"/>
  <c r="F26" i="1" l="1"/>
  <c r="I26" i="1" s="1"/>
  <c r="E47" i="2"/>
  <c r="M25" i="1"/>
  <c r="G27" i="1" l="1"/>
  <c r="H26" i="1"/>
  <c r="B20" i="4" s="1"/>
  <c r="J26" i="1"/>
  <c r="F27" i="1" l="1"/>
  <c r="I27" i="1" s="1"/>
  <c r="M26" i="1"/>
  <c r="E48" i="2"/>
  <c r="H27" i="1" l="1"/>
  <c r="M27" i="1" s="1"/>
  <c r="O52" i="1" s="1"/>
  <c r="J27" i="1"/>
  <c r="F20" i="4"/>
  <c r="H20" i="4" l="1"/>
  <c r="B20" i="5" s="1"/>
  <c r="F20" i="5" s="1"/>
  <c r="I20" i="4"/>
  <c r="J20" i="4"/>
  <c r="E49" i="2"/>
  <c r="E34" i="2" s="1"/>
  <c r="H53" i="2" s="1"/>
  <c r="E35" i="2" s="1"/>
  <c r="G21" i="4" l="1"/>
  <c r="F21" i="4" s="1"/>
  <c r="I21" i="4" s="1"/>
  <c r="H42" i="2"/>
  <c r="H34" i="2" s="1"/>
  <c r="O20" i="4"/>
  <c r="Q48" i="4" s="1"/>
  <c r="G50" i="1"/>
  <c r="J21" i="4" l="1"/>
  <c r="H21" i="4"/>
  <c r="B21" i="5" s="1"/>
  <c r="O10" i="4"/>
  <c r="O11" i="4" s="1"/>
  <c r="O12" i="4" s="1"/>
  <c r="J50" i="1"/>
  <c r="F50" i="1"/>
  <c r="E50" i="2" l="1"/>
  <c r="H50" i="1"/>
  <c r="M10" i="1" l="1"/>
  <c r="N21" i="1" l="1"/>
  <c r="O21" i="1" s="1"/>
  <c r="N27" i="1"/>
  <c r="O27" i="1" s="1"/>
  <c r="M11" i="1"/>
  <c r="E24" i="2"/>
  <c r="N24" i="1"/>
  <c r="O24" i="1" s="1"/>
  <c r="N20" i="1"/>
  <c r="N23" i="1"/>
  <c r="O23" i="1" s="1"/>
  <c r="N25" i="1"/>
  <c r="O25" i="1" s="1"/>
  <c r="N26" i="1"/>
  <c r="O26" i="1" s="1"/>
  <c r="N22" i="1"/>
  <c r="O22" i="1" s="1"/>
  <c r="G46" i="4"/>
  <c r="H66" i="2" l="1"/>
  <c r="H35" i="2" s="1"/>
  <c r="N50" i="1"/>
  <c r="O21" i="4"/>
  <c r="O20" i="1"/>
  <c r="O50" i="1" s="1"/>
  <c r="M12" i="1"/>
  <c r="E25" i="2"/>
  <c r="E29" i="2" s="1"/>
  <c r="O51" i="1" l="1"/>
  <c r="M15" i="1" s="1"/>
  <c r="E26" i="2" s="1"/>
  <c r="J20" i="5"/>
  <c r="I20" i="5"/>
  <c r="G21" i="5" s="1"/>
  <c r="H20" i="5"/>
  <c r="P20" i="4"/>
  <c r="K42" i="2" l="1"/>
  <c r="O20" i="5"/>
  <c r="P21" i="4"/>
  <c r="Q21" i="4" s="1"/>
  <c r="Q20" i="4"/>
  <c r="H24" i="2"/>
  <c r="H46" i="4"/>
  <c r="J46" i="4"/>
  <c r="F46" i="4"/>
  <c r="G46" i="5" l="1"/>
  <c r="Q46" i="4"/>
  <c r="P46" i="4"/>
  <c r="H25" i="2"/>
  <c r="H29" i="2" s="1"/>
  <c r="I21" i="5" l="1"/>
  <c r="J21" i="5"/>
  <c r="J46" i="5" s="1"/>
  <c r="H21" i="5"/>
  <c r="K43" i="2" s="1"/>
  <c r="K34" i="2" s="1"/>
  <c r="H78" i="2" s="1"/>
  <c r="K35" i="2" s="1"/>
  <c r="F46" i="5"/>
  <c r="Q47" i="4"/>
  <c r="O15" i="4" s="1"/>
  <c r="H26" i="2" s="1"/>
  <c r="O21" i="5" l="1"/>
  <c r="H46" i="5"/>
  <c r="P21" i="5" l="1"/>
  <c r="Q21" i="5" s="1"/>
  <c r="O11" i="5" l="1"/>
  <c r="K24" i="2"/>
  <c r="P20" i="5"/>
  <c r="P46" i="5" l="1"/>
  <c r="Q20" i="5"/>
  <c r="Q46" i="5" s="1"/>
  <c r="Q47" i="5" s="1"/>
  <c r="O12" i="5"/>
  <c r="K25" i="2"/>
  <c r="K29" i="2" s="1"/>
  <c r="O15" i="5" l="1"/>
  <c r="K26" i="2" s="1"/>
</calcChain>
</file>

<file path=xl/sharedStrings.xml><?xml version="1.0" encoding="utf-8"?>
<sst xmlns="http://schemas.openxmlformats.org/spreadsheetml/2006/main" count="218" uniqueCount="77">
  <si>
    <t>TIR</t>
  </si>
  <si>
    <t>Duration (años)</t>
  </si>
  <si>
    <t>Margen</t>
  </si>
  <si>
    <t>Base</t>
  </si>
  <si>
    <t>Duration (meses)</t>
  </si>
  <si>
    <t>Fecha de Emisión</t>
  </si>
  <si>
    <t>Cuota</t>
  </si>
  <si>
    <t>Fecha</t>
  </si>
  <si>
    <t xml:space="preserve">Capital </t>
  </si>
  <si>
    <t xml:space="preserve">Intereses </t>
  </si>
  <si>
    <t>Total</t>
  </si>
  <si>
    <t>Saldo de Capital</t>
  </si>
  <si>
    <t>% Amortizado</t>
  </si>
  <si>
    <t>VP</t>
  </si>
  <si>
    <t>(n*VP)/365</t>
  </si>
  <si>
    <t>TIR VRD</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</si>
  <si>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Prospecto que ha tenido a su disposición, a fin de determinar el eventual rendimiento que podrían tener.</t>
  </si>
  <si>
    <t>El Interesado deberá analizar cuidadosamente dicha información, junto con el Suplemento de Prospecto,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</si>
  <si>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Mínimo</t>
  </si>
  <si>
    <t>Máximo</t>
  </si>
  <si>
    <t>Cupón</t>
  </si>
  <si>
    <t>Monto</t>
  </si>
  <si>
    <t>TNA</t>
  </si>
  <si>
    <t>CASH FLOW VALORES DE DEUDA FIDUCIARIAS "A" EN PESOS</t>
  </si>
  <si>
    <t>TIR y DURATION VDF "A"</t>
  </si>
  <si>
    <t>Celda a modificar</t>
  </si>
  <si>
    <t>Tasa de Corte</t>
  </si>
  <si>
    <t>Precio de Corte</t>
  </si>
  <si>
    <t>CASH FLOW VALORES DE DEUDA FIDUCIARIAS "A" EN PESOS A TASA MINIMA</t>
  </si>
  <si>
    <t>Calificación (Fix Scr)</t>
  </si>
  <si>
    <t>Fecha de Vencimiento</t>
  </si>
  <si>
    <t>Plazo (meses)</t>
  </si>
  <si>
    <t>Pago Cupón Intereses</t>
  </si>
  <si>
    <t>Mensual</t>
  </si>
  <si>
    <t>Celdas a modificar</t>
  </si>
  <si>
    <t>VDF A</t>
  </si>
  <si>
    <t>Flujo de Fondos disponibles</t>
  </si>
  <si>
    <t>Feriados</t>
  </si>
  <si>
    <t>VDF B</t>
  </si>
  <si>
    <t>Precio</t>
  </si>
  <si>
    <t>Tsa min</t>
  </si>
  <si>
    <t>Reales</t>
  </si>
  <si>
    <t>TIR Esperada</t>
  </si>
  <si>
    <t>TIR VDF</t>
  </si>
  <si>
    <t xml:space="preserve">Devengamiento intereses </t>
  </si>
  <si>
    <t>Interes Acumulado</t>
  </si>
  <si>
    <t>Tasa Min</t>
  </si>
  <si>
    <t>TIR y DURATION VDF "B"</t>
  </si>
  <si>
    <t>CASH FLOW VALORES DE DEUDA FIDUCIARIAS "B" EN PESOS</t>
  </si>
  <si>
    <t>AA- sf(arg)</t>
  </si>
  <si>
    <t>A+ sf(arg)</t>
  </si>
  <si>
    <t>VDF C</t>
  </si>
  <si>
    <t>Dias</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</si>
  <si>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</si>
  <si>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</si>
  <si>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AAA sf(arg)</t>
  </si>
  <si>
    <t>CASH FLOW VALORES DE DEUDA FIDUCIARIAS "C" EN PESOS</t>
  </si>
  <si>
    <t>TIR y DURATION VDF "C"</t>
  </si>
  <si>
    <t>CASH FLOW VALORES DE DEUDA FIDUCIARIAS "C" EN PESOS A TASA MINIMA</t>
  </si>
  <si>
    <t>CASH FLOW VALORES DE DEUDA FIDUCIARIAS "B" EN PESOS A TASA MINIMA</t>
  </si>
  <si>
    <t>Ultima Tamar Publicada</t>
  </si>
  <si>
    <t>Margen s/ Tamar</t>
  </si>
  <si>
    <t>Margen sobre Tamar solicitado</t>
  </si>
  <si>
    <t>Tamar</t>
  </si>
  <si>
    <t>Spread s/Tamar</t>
  </si>
  <si>
    <t>Tamar 1° Servicio</t>
  </si>
  <si>
    <t>Tamar 2° Servicio</t>
  </si>
  <si>
    <t>AA+ sf(arg)</t>
  </si>
  <si>
    <t xml:space="preserve">Monto de Emisión V/N $ </t>
  </si>
  <si>
    <t>Cronograma:</t>
  </si>
  <si>
    <t>Período de Difusión:</t>
  </si>
  <si>
    <t>viernes 29 de agosto de 2025 al martes 2 de septiembre de 2025</t>
  </si>
  <si>
    <t>Licitación:</t>
  </si>
  <si>
    <t>miércoles 3 de septiembre de 2025 de 10 hasta 16 horas</t>
  </si>
  <si>
    <t>Emisión y Liquidación</t>
  </si>
  <si>
    <r>
      <t xml:space="preserve">jueves 4 de septiembre de 2025 </t>
    </r>
    <r>
      <rPr>
        <sz val="12"/>
        <color rgb="FF000000"/>
        <rFont val="Calibri"/>
        <family val="2"/>
      </rPr>
      <t>(T+</t>
    </r>
    <r>
      <rPr>
        <sz val="12"/>
        <color theme="1"/>
        <rFont val="Calibri"/>
        <family val="2"/>
      </rPr>
      <t>1</t>
    </r>
    <r>
      <rPr>
        <sz val="12"/>
        <color rgb="FF000000"/>
        <rFont val="Calibri"/>
        <family val="2"/>
      </rPr>
      <t>)</t>
    </r>
  </si>
  <si>
    <t>FIDEICOMISO FINANCIERO SECUBONO PYME 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</si>
</sst>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 #,##0;\-&quot;$&quot;\ #,##0"/>
    <numFmt numFmtId="6" formatCode="&quot;$&quot;\ #,##0;[Red]\-&quot;$&quot;\ #,##0"/>
    <numFmt numFmtId="42" formatCode="_-&quot;$&quot;\ * #,##0_-;\-&quot;$&quot;\ * #,##0_-;_-&quot;$&quot;\ * &quot;-&quot;_-;_-@_-"/>
    <numFmt numFmtId="164" formatCode="_ * #,##0.00_ ;_ * \-#,##0.00_ ;_ * &quot;-&quot;??_ ;_ @_ "/>
    <numFmt numFmtId="165" formatCode="#,##0.00000"/>
    <numFmt numFmtId="166" formatCode="_ * #,##0_ ;_ * \-#,##0_ ;_ * &quot;-&quot;??_ ;_ @_ "/>
    <numFmt numFmtId="167" formatCode="#,##0_ ;\-#,##0\ "/>
    <numFmt numFmtId="168" formatCode="0.0%"/>
    <numFmt numFmtId="169" formatCode="0.0000%"/>
    <numFmt numFmtId="170" formatCode="#,##0.0000"/>
    <numFmt numFmtId="171" formatCode="dd/mm/yy"/>
    <numFmt numFmtId="172" formatCode="0.00000"/>
    <numFmt numFmtId="173" formatCode="#,##0.000000000"/>
    <numFmt numFmtId="174" formatCode="0.00000%"/>
    <numFmt numFmtId="175" formatCode="#,##0.00000000"/>
    <numFmt numFmtId="176" formatCode="[$-F800]dddd\,\ mmmm\ dd\,\ yyyy"/>
    <numFmt numFmtId="177" formatCode="0.0000"/>
    <numFmt numFmtId="178" formatCode="0.000%"/>
    <numFmt numFmtId="179" formatCode="0.0000000%"/>
    <numFmt numFmtId="180" formatCode="0.000"/>
    <numFmt numFmtId="181" formatCode="_ * #,##0.0_ ;_ * \-#,##0.0_ ;_ * &quot;-&quot;??_ ;_ @_ "/>
  </numFmts>
  <fonts count="29"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9"/>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sz val="10"/>
      <color indexed="10"/>
      <name val="Calibri"/>
      <family val="2"/>
      <scheme val="minor"/>
    </font>
    <font>
      <b/>
      <sz val="10"/>
      <color indexed="21"/>
      <name val="Calibri"/>
      <family val="2"/>
      <scheme val="minor"/>
    </font>
    <font>
      <sz val="11"/>
      <color indexed="8"/>
      <name val="Calibri"/>
      <family val="2"/>
    </font>
    <font>
      <sz val="10"/>
      <name val="Arial"/>
      <family val="2"/>
    </font>
    <font>
      <b/>
      <sz val="11"/>
      <name val="Calibri"/>
      <family val="2"/>
    </font>
    <font>
      <sz val="10"/>
      <color rgb="FFFF0000"/>
      <name val="Calibri"/>
      <family val="2"/>
      <scheme val="minor"/>
    </font>
    <font>
      <b/>
      <sz val="16"/>
      <color rgb="FF009999"/>
      <name val="Calibri"/>
      <family val="2"/>
      <scheme val="minor"/>
    </font>
    <font>
      <b/>
      <sz val="11"/>
      <name val="Calibri"/>
      <family val="2"/>
      <scheme val="minor"/>
    </font>
    <font>
      <sz val="11"/>
      <name val="Calibri"/>
      <family val="2"/>
      <scheme val="minor"/>
    </font>
    <font>
      <sz val="11"/>
      <color indexed="10"/>
      <name val="Calibri"/>
      <family val="2"/>
      <scheme val="minor"/>
    </font>
    <font>
      <b/>
      <sz val="20"/>
      <name val="Calibri"/>
      <family val="2"/>
    </font>
    <font>
      <sz val="10"/>
      <name val="Arial"/>
      <family val="2"/>
    </font>
    <font>
      <sz val="10"/>
      <color rgb="FFFF0000"/>
      <name val="Arial"/>
      <family val="2"/>
    </font>
    <font>
      <sz val="10"/>
      <name val="Roboto"/>
    </font>
    <font>
      <b/>
      <u/>
      <sz val="12"/>
      <color rgb="FF000000"/>
      <name val="Calibri"/>
      <family val="2"/>
    </font>
    <font>
      <sz val="12"/>
      <color rgb="FF000000"/>
      <name val="Calibri"/>
      <family val="2"/>
    </font>
    <font>
      <sz val="12"/>
      <color theme="1"/>
      <name val="Calibri"/>
      <family val="2"/>
    </font>
    <font>
      <b/>
      <sz val="12"/>
      <color rgb="FF0070C0"/>
      <name val="Calibri"/>
      <family val="2"/>
    </font>
    <font>
      <sz val="10"/>
      <color theme="0"/>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8" tint="0.39997558519241921"/>
        <bgColor indexed="64"/>
      </patternFill>
    </fill>
    <fill>
      <patternFill patternType="solid">
        <fgColor rgb="FF002060"/>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C0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style="thin">
        <color indexed="64"/>
      </left>
      <right style="thin">
        <color indexed="64"/>
      </right>
      <top style="hair">
        <color indexed="64"/>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164" fontId="12" fillId="0" borderId="0" applyFont="0" applyFill="0" applyBorder="0" applyAlignment="0" applyProtection="0"/>
    <xf numFmtId="0" fontId="13" fillId="0" borderId="0">
      <alignment vertical="top"/>
    </xf>
    <xf numFmtId="0" fontId="2" fillId="0" borderId="0"/>
    <xf numFmtId="9" fontId="13" fillId="0" borderId="0" applyFont="0" applyFill="0" applyBorder="0" applyAlignment="0" applyProtection="0"/>
    <xf numFmtId="164" fontId="13" fillId="0" borderId="0" applyFont="0" applyFill="0" applyBorder="0" applyAlignment="0" applyProtection="0"/>
    <xf numFmtId="0" fontId="21" fillId="0" borderId="0"/>
  </cellStyleXfs>
  <cellXfs count="246">
    <xf numFmtId="0" fontId="0" fillId="0" borderId="0" xfId="0"/>
    <xf numFmtId="166" fontId="5" fillId="0" borderId="0" xfId="1" applyNumberFormat="1" applyFont="1" applyAlignment="1" applyProtection="1"/>
    <xf numFmtId="10" fontId="7" fillId="0" borderId="11" xfId="2" applyNumberFormat="1" applyFont="1" applyFill="1" applyBorder="1" applyAlignment="1" applyProtection="1">
      <alignment horizontal="right"/>
    </xf>
    <xf numFmtId="10" fontId="7" fillId="2" borderId="3" xfId="2" applyNumberFormat="1" applyFont="1" applyFill="1" applyBorder="1" applyAlignment="1" applyProtection="1"/>
    <xf numFmtId="10" fontId="5" fillId="0" borderId="0" xfId="2" applyNumberFormat="1" applyFont="1" applyBorder="1" applyAlignment="1" applyProtection="1">
      <alignment horizontal="right"/>
    </xf>
    <xf numFmtId="10" fontId="9" fillId="6" borderId="1" xfId="2" applyNumberFormat="1" applyFont="1" applyFill="1" applyBorder="1" applyAlignment="1" applyProtection="1">
      <alignment horizontal="center"/>
    </xf>
    <xf numFmtId="10" fontId="9" fillId="6" borderId="3" xfId="2" applyNumberFormat="1" applyFont="1" applyFill="1" applyBorder="1" applyAlignment="1" applyProtection="1">
      <alignment horizontal="center"/>
    </xf>
    <xf numFmtId="165" fontId="5" fillId="0" borderId="0" xfId="2" applyNumberFormat="1" applyFont="1" applyProtection="1"/>
    <xf numFmtId="9" fontId="5" fillId="0" borderId="0" xfId="2" applyFont="1" applyAlignment="1" applyProtection="1"/>
    <xf numFmtId="168" fontId="5" fillId="0" borderId="0" xfId="2" applyNumberFormat="1" applyFont="1" applyFill="1" applyBorder="1" applyProtection="1"/>
    <xf numFmtId="10" fontId="7" fillId="0" borderId="0" xfId="2" applyNumberFormat="1" applyFont="1" applyFill="1" applyBorder="1" applyProtection="1"/>
    <xf numFmtId="0" fontId="5" fillId="0" borderId="0" xfId="0" applyFont="1"/>
    <xf numFmtId="3" fontId="7" fillId="0" borderId="0" xfId="0" applyNumberFormat="1" applyFont="1"/>
    <xf numFmtId="165" fontId="5" fillId="0" borderId="0" xfId="0" applyNumberFormat="1" applyFont="1"/>
    <xf numFmtId="0" fontId="5" fillId="0" borderId="0" xfId="0" applyFont="1" applyAlignment="1">
      <alignment horizontal="center"/>
    </xf>
    <xf numFmtId="0" fontId="6" fillId="0" borderId="0" xfId="0" applyFont="1"/>
    <xf numFmtId="167" fontId="5" fillId="0" borderId="0" xfId="0" applyNumberFormat="1" applyFont="1"/>
    <xf numFmtId="0" fontId="7" fillId="0" borderId="4" xfId="0" applyFont="1" applyBorder="1"/>
    <xf numFmtId="0" fontId="7" fillId="0" borderId="0" xfId="0" applyFont="1"/>
    <xf numFmtId="3" fontId="5" fillId="0" borderId="0" xfId="0" applyNumberFormat="1" applyFont="1"/>
    <xf numFmtId="10" fontId="7" fillId="0" borderId="5" xfId="0" applyNumberFormat="1" applyFont="1" applyBorder="1"/>
    <xf numFmtId="9" fontId="6" fillId="0" borderId="9" xfId="0" applyNumberFormat="1" applyFont="1" applyBorder="1" applyAlignment="1">
      <alignment horizontal="center"/>
    </xf>
    <xf numFmtId="9" fontId="6" fillId="0" borderId="10" xfId="0" applyNumberFormat="1" applyFont="1" applyBorder="1" applyAlignment="1">
      <alignment horizontal="center"/>
    </xf>
    <xf numFmtId="10" fontId="7" fillId="7" borderId="5" xfId="0" applyNumberFormat="1" applyFont="1" applyFill="1" applyBorder="1" applyAlignment="1">
      <alignment horizontal="right"/>
    </xf>
    <xf numFmtId="0" fontId="7" fillId="0" borderId="5" xfId="0" applyFont="1" applyBorder="1"/>
    <xf numFmtId="0" fontId="7" fillId="0" borderId="9" xfId="0" applyFont="1" applyBorder="1"/>
    <xf numFmtId="0" fontId="7" fillId="0" borderId="11" xfId="0" applyFont="1" applyBorder="1"/>
    <xf numFmtId="10" fontId="5" fillId="0" borderId="0" xfId="0" applyNumberFormat="1" applyFont="1" applyAlignment="1">
      <alignment horizontal="center"/>
    </xf>
    <xf numFmtId="15" fontId="7" fillId="0" borderId="0" xfId="0" applyNumberFormat="1" applyFont="1"/>
    <xf numFmtId="10" fontId="7" fillId="0" borderId="0" xfId="0" applyNumberFormat="1" applyFont="1" applyAlignment="1">
      <alignment horizontal="center"/>
    </xf>
    <xf numFmtId="10" fontId="10" fillId="0" borderId="0" xfId="0" applyNumberFormat="1" applyFont="1" applyAlignment="1">
      <alignment horizontal="center"/>
    </xf>
    <xf numFmtId="169" fontId="5" fillId="0" borderId="0" xfId="0" applyNumberFormat="1" applyFont="1"/>
    <xf numFmtId="10" fontId="5" fillId="0" borderId="0" xfId="0" applyNumberFormat="1" applyFont="1"/>
    <xf numFmtId="0" fontId="6" fillId="0" borderId="0" xfId="0" applyFont="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3"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0" fontId="5" fillId="0" borderId="0" xfId="0" applyFont="1" applyAlignment="1">
      <alignment vertical="center"/>
    </xf>
    <xf numFmtId="165" fontId="5" fillId="3" borderId="0" xfId="0" applyNumberFormat="1" applyFont="1" applyFill="1" applyAlignment="1">
      <alignment horizontal="center"/>
    </xf>
    <xf numFmtId="3" fontId="5" fillId="0" borderId="19" xfId="0" applyNumberFormat="1" applyFont="1" applyBorder="1" applyAlignment="1">
      <alignment horizontal="center"/>
    </xf>
    <xf numFmtId="14" fontId="5" fillId="0" borderId="20" xfId="0" applyNumberFormat="1" applyFont="1" applyBorder="1" applyAlignment="1">
      <alignment horizontal="center"/>
    </xf>
    <xf numFmtId="3" fontId="5" fillId="4" borderId="20" xfId="0" applyNumberFormat="1" applyFont="1" applyFill="1" applyBorder="1"/>
    <xf numFmtId="3" fontId="5" fillId="0" borderId="20" xfId="0" applyNumberFormat="1" applyFont="1" applyBorder="1"/>
    <xf numFmtId="3" fontId="5" fillId="0" borderId="17" xfId="0" applyNumberFormat="1" applyFont="1" applyBorder="1"/>
    <xf numFmtId="3" fontId="5" fillId="0" borderId="23" xfId="0" applyNumberFormat="1" applyFont="1" applyBorder="1"/>
    <xf numFmtId="10" fontId="5" fillId="0" borderId="21" xfId="0" applyNumberFormat="1" applyFont="1" applyBorder="1"/>
    <xf numFmtId="3" fontId="5" fillId="0" borderId="18" xfId="0" applyNumberFormat="1" applyFont="1" applyBorder="1"/>
    <xf numFmtId="14" fontId="5" fillId="3" borderId="0" xfId="0" applyNumberFormat="1" applyFont="1" applyFill="1" applyAlignment="1">
      <alignment horizontal="center"/>
    </xf>
    <xf numFmtId="15" fontId="5" fillId="0" borderId="0" xfId="0" applyNumberFormat="1" applyFont="1"/>
    <xf numFmtId="0" fontId="5" fillId="0" borderId="11" xfId="0" applyFont="1" applyBorder="1"/>
    <xf numFmtId="3" fontId="5" fillId="3" borderId="0" xfId="0" applyNumberFormat="1" applyFont="1" applyFill="1" applyAlignment="1">
      <alignment horizontal="center"/>
    </xf>
    <xf numFmtId="165" fontId="5" fillId="0" borderId="0" xfId="0" applyNumberFormat="1" applyFont="1" applyAlignment="1">
      <alignment horizontal="center"/>
    </xf>
    <xf numFmtId="0" fontId="7" fillId="2" borderId="12" xfId="0" applyFont="1" applyFill="1" applyBorder="1"/>
    <xf numFmtId="0" fontId="7" fillId="2" borderId="15" xfId="0" applyFont="1" applyFill="1" applyBorder="1"/>
    <xf numFmtId="3" fontId="7" fillId="2" borderId="15" xfId="0" applyNumberFormat="1" applyFont="1" applyFill="1" applyBorder="1"/>
    <xf numFmtId="3" fontId="7" fillId="2" borderId="16" xfId="0" applyNumberFormat="1" applyFont="1" applyFill="1" applyBorder="1"/>
    <xf numFmtId="10" fontId="7" fillId="2" borderId="13" xfId="0" applyNumberFormat="1" applyFont="1" applyFill="1" applyBorder="1"/>
    <xf numFmtId="0" fontId="7" fillId="2" borderId="12" xfId="0" applyFont="1" applyFill="1" applyBorder="1" applyAlignment="1">
      <alignment horizontal="center"/>
    </xf>
    <xf numFmtId="4" fontId="7" fillId="2" borderId="15" xfId="0" applyNumberFormat="1" applyFont="1" applyFill="1" applyBorder="1" applyAlignment="1">
      <alignment horizontal="center"/>
    </xf>
    <xf numFmtId="0" fontId="7" fillId="2" borderId="1" xfId="0" applyFont="1" applyFill="1" applyBorder="1"/>
    <xf numFmtId="0" fontId="5" fillId="2" borderId="2" xfId="0" applyFont="1" applyFill="1" applyBorder="1" applyAlignment="1">
      <alignment horizontal="center"/>
    </xf>
    <xf numFmtId="170" fontId="7" fillId="2" borderId="3" xfId="0" applyNumberFormat="1" applyFont="1" applyFill="1" applyBorder="1"/>
    <xf numFmtId="3" fontId="6" fillId="0" borderId="0" xfId="0" applyNumberFormat="1" applyFont="1"/>
    <xf numFmtId="10" fontId="7" fillId="5" borderId="0" xfId="0" applyNumberFormat="1" applyFont="1" applyFill="1" applyAlignment="1">
      <alignment horizontal="right"/>
    </xf>
    <xf numFmtId="0" fontId="5" fillId="0" borderId="0" xfId="0" applyFont="1" applyAlignment="1">
      <alignment horizontal="left"/>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4" fontId="5" fillId="0" borderId="0" xfId="0" applyNumberFormat="1" applyFont="1"/>
    <xf numFmtId="0" fontId="7" fillId="0" borderId="0" xfId="0" applyFont="1" applyAlignment="1">
      <alignment horizontal="right"/>
    </xf>
    <xf numFmtId="2" fontId="7" fillId="0" borderId="0" xfId="0" applyNumberFormat="1" applyFont="1" applyAlignment="1">
      <alignment horizontal="center"/>
    </xf>
    <xf numFmtId="14" fontId="5" fillId="0" borderId="0" xfId="0" applyNumberFormat="1" applyFont="1"/>
    <xf numFmtId="0" fontId="7"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horizontal="center" vertical="center" wrapText="1"/>
    </xf>
    <xf numFmtId="165" fontId="7" fillId="3" borderId="0" xfId="0" applyNumberFormat="1" applyFont="1" applyFill="1" applyAlignment="1">
      <alignment horizontal="center" vertical="center" wrapText="1"/>
    </xf>
    <xf numFmtId="171" fontId="5" fillId="0" borderId="0" xfId="0" applyNumberFormat="1" applyFont="1" applyAlignment="1">
      <alignment horizontal="center"/>
    </xf>
    <xf numFmtId="173" fontId="5" fillId="3" borderId="0" xfId="0" applyNumberFormat="1" applyFont="1" applyFill="1" applyAlignment="1">
      <alignment horizontal="center"/>
    </xf>
    <xf numFmtId="0" fontId="7" fillId="0" borderId="0" xfId="0" applyFont="1" applyAlignment="1">
      <alignment horizontal="center"/>
    </xf>
    <xf numFmtId="4" fontId="7" fillId="0" borderId="0" xfId="0" applyNumberFormat="1" applyFont="1"/>
    <xf numFmtId="10" fontId="7" fillId="0" borderId="0" xfId="0" applyNumberFormat="1" applyFont="1"/>
    <xf numFmtId="0" fontId="11" fillId="0" borderId="0" xfId="0" applyFont="1"/>
    <xf numFmtId="172" fontId="5" fillId="0" borderId="0" xfId="0" applyNumberFormat="1" applyFont="1"/>
    <xf numFmtId="0" fontId="3" fillId="0" borderId="0" xfId="0" applyFont="1"/>
    <xf numFmtId="165" fontId="4" fillId="0" borderId="0" xfId="0" applyNumberFormat="1" applyFont="1"/>
    <xf numFmtId="0" fontId="4" fillId="0" borderId="0" xfId="0" applyFont="1" applyAlignment="1">
      <alignment horizontal="center"/>
    </xf>
    <xf numFmtId="0" fontId="4" fillId="0" borderId="0" xfId="0" applyFont="1"/>
    <xf numFmtId="3" fontId="7" fillId="2" borderId="14" xfId="0" applyNumberFormat="1" applyFont="1" applyFill="1" applyBorder="1"/>
    <xf numFmtId="3" fontId="7" fillId="2" borderId="15" xfId="0" applyNumberFormat="1" applyFont="1" applyFill="1" applyBorder="1" applyAlignment="1">
      <alignment horizontal="right" vertical="center"/>
    </xf>
    <xf numFmtId="0" fontId="7" fillId="0" borderId="1" xfId="0" applyFont="1" applyBorder="1" applyAlignment="1">
      <alignment horizontal="left"/>
    </xf>
    <xf numFmtId="2" fontId="7" fillId="0" borderId="3" xfId="0" applyNumberFormat="1" applyFont="1" applyBorder="1" applyAlignment="1">
      <alignment horizontal="right"/>
    </xf>
    <xf numFmtId="0" fontId="7" fillId="0" borderId="9" xfId="0" applyFont="1" applyBorder="1" applyAlignment="1">
      <alignment horizontal="left"/>
    </xf>
    <xf numFmtId="14" fontId="7" fillId="0" borderId="10" xfId="0" applyNumberFormat="1" applyFont="1" applyBorder="1"/>
    <xf numFmtId="175" fontId="5" fillId="0" borderId="23" xfId="0" applyNumberFormat="1" applyFont="1" applyBorder="1"/>
    <xf numFmtId="14" fontId="7" fillId="2" borderId="15" xfId="0" applyNumberFormat="1" applyFont="1" applyFill="1" applyBorder="1" applyAlignment="1">
      <alignment horizontal="center" vertical="center"/>
    </xf>
    <xf numFmtId="15" fontId="6" fillId="0" borderId="0" xfId="0" applyNumberFormat="1" applyFont="1"/>
    <xf numFmtId="14" fontId="6" fillId="0" borderId="0" xfId="0" applyNumberFormat="1" applyFont="1"/>
    <xf numFmtId="176" fontId="5" fillId="0" borderId="20" xfId="0" applyNumberFormat="1" applyFont="1" applyBorder="1" applyAlignment="1">
      <alignment horizontal="center"/>
    </xf>
    <xf numFmtId="176" fontId="7" fillId="2" borderId="12" xfId="0" applyNumberFormat="1" applyFont="1" applyFill="1" applyBorder="1" applyAlignment="1">
      <alignment horizontal="center" vertical="center"/>
    </xf>
    <xf numFmtId="0" fontId="7" fillId="0" borderId="3" xfId="0" applyFont="1" applyBorder="1" applyAlignment="1">
      <alignment horizontal="right"/>
    </xf>
    <xf numFmtId="0" fontId="13" fillId="0" borderId="0" xfId="6" applyAlignment="1"/>
    <xf numFmtId="0" fontId="14" fillId="0" borderId="0" xfId="6" applyFont="1" applyAlignment="1">
      <alignment horizontal="center" vertical="center" wrapText="1"/>
    </xf>
    <xf numFmtId="0" fontId="5" fillId="8" borderId="0" xfId="6" applyFont="1" applyFill="1" applyAlignment="1"/>
    <xf numFmtId="0" fontId="15" fillId="8" borderId="0" xfId="6" applyFont="1" applyFill="1" applyAlignment="1"/>
    <xf numFmtId="0" fontId="17" fillId="0" borderId="24" xfId="7" applyFont="1" applyBorder="1" applyAlignment="1">
      <alignment horizontal="left" vertical="center"/>
    </xf>
    <xf numFmtId="0" fontId="17" fillId="0" borderId="26" xfId="7" applyFont="1" applyBorder="1" applyAlignment="1">
      <alignment horizontal="left" vertical="center"/>
    </xf>
    <xf numFmtId="0" fontId="17" fillId="0" borderId="28" xfId="7" applyFont="1" applyBorder="1" applyAlignment="1">
      <alignment horizontal="left" vertical="center"/>
    </xf>
    <xf numFmtId="0" fontId="17" fillId="0" borderId="30" xfId="7" applyFont="1" applyBorder="1" applyAlignment="1">
      <alignment horizontal="left" vertical="center"/>
    </xf>
    <xf numFmtId="0" fontId="17" fillId="0" borderId="32" xfId="7" applyFont="1" applyBorder="1" applyAlignment="1">
      <alignment horizontal="left" vertical="center"/>
    </xf>
    <xf numFmtId="166" fontId="18" fillId="0" borderId="0" xfId="9" applyNumberFormat="1" applyFont="1" applyAlignment="1" applyProtection="1"/>
    <xf numFmtId="0" fontId="19" fillId="0" borderId="0" xfId="6" applyFont="1" applyAlignment="1">
      <alignment vertical="center" wrapText="1"/>
    </xf>
    <xf numFmtId="164" fontId="5" fillId="0" borderId="0" xfId="1" applyFont="1"/>
    <xf numFmtId="0" fontId="7" fillId="0" borderId="0" xfId="0" applyFont="1" applyAlignment="1">
      <alignment horizontal="left"/>
    </xf>
    <xf numFmtId="16" fontId="7" fillId="0" borderId="0" xfId="0" applyNumberFormat="1" applyFont="1"/>
    <xf numFmtId="0" fontId="19" fillId="0" borderId="0" xfId="6" applyFont="1" applyAlignment="1">
      <alignment horizontal="center" vertical="center" wrapText="1"/>
    </xf>
    <xf numFmtId="0" fontId="8" fillId="0" borderId="13" xfId="0" applyFont="1" applyBorder="1" applyAlignment="1">
      <alignment horizontal="center" vertical="center" wrapText="1"/>
    </xf>
    <xf numFmtId="14" fontId="0" fillId="0" borderId="0" xfId="0" applyNumberFormat="1"/>
    <xf numFmtId="10" fontId="18" fillId="0" borderId="29" xfId="8" applyNumberFormat="1" applyFont="1" applyFill="1" applyBorder="1" applyAlignment="1" applyProtection="1">
      <alignment horizontal="center" vertical="center"/>
    </xf>
    <xf numFmtId="42" fontId="19" fillId="0" borderId="0" xfId="6" applyNumberFormat="1" applyFont="1" applyAlignment="1">
      <alignment vertical="center" wrapText="1"/>
    </xf>
    <xf numFmtId="3" fontId="13" fillId="0" borderId="0" xfId="6" applyNumberFormat="1" applyAlignment="1"/>
    <xf numFmtId="14" fontId="19" fillId="0" borderId="0" xfId="6" applyNumberFormat="1" applyFont="1" applyAlignment="1">
      <alignment horizontal="center" vertical="center" wrapText="1"/>
    </xf>
    <xf numFmtId="3" fontId="19" fillId="0" borderId="0" xfId="6" applyNumberFormat="1" applyFont="1" applyAlignment="1">
      <alignment horizontal="center" vertical="center" wrapText="1"/>
    </xf>
    <xf numFmtId="0" fontId="7" fillId="0" borderId="6" xfId="0" applyFont="1" applyBorder="1" applyAlignment="1">
      <alignment horizontal="left"/>
    </xf>
    <xf numFmtId="10" fontId="7" fillId="0" borderId="5" xfId="2" applyNumberFormat="1" applyFont="1" applyFill="1" applyBorder="1" applyAlignment="1" applyProtection="1">
      <alignment horizontal="right"/>
    </xf>
    <xf numFmtId="10" fontId="9" fillId="0" borderId="7" xfId="2" applyNumberFormat="1" applyFont="1" applyFill="1" applyBorder="1" applyAlignment="1" applyProtection="1">
      <alignment horizontal="center"/>
    </xf>
    <xf numFmtId="0" fontId="2" fillId="0" borderId="0" xfId="6" applyFont="1" applyAlignment="1"/>
    <xf numFmtId="10" fontId="17" fillId="9" borderId="0" xfId="6" applyNumberFormat="1" applyFont="1" applyFill="1" applyAlignment="1">
      <alignment horizontal="right"/>
    </xf>
    <xf numFmtId="0" fontId="17" fillId="9" borderId="1" xfId="7" applyFont="1" applyFill="1" applyBorder="1" applyAlignment="1">
      <alignment horizontal="left" vertical="center"/>
    </xf>
    <xf numFmtId="10" fontId="7" fillId="0" borderId="8" xfId="0" applyNumberFormat="1" applyFont="1" applyBorder="1" applyAlignment="1">
      <alignment horizontal="right"/>
    </xf>
    <xf numFmtId="10" fontId="7" fillId="0" borderId="10" xfId="0" applyNumberFormat="1" applyFont="1" applyBorder="1" applyAlignment="1">
      <alignment horizontal="right"/>
    </xf>
    <xf numFmtId="174" fontId="5" fillId="0" borderId="0" xfId="2" applyNumberFormat="1" applyFont="1" applyAlignment="1" applyProtection="1">
      <alignment horizontal="center"/>
    </xf>
    <xf numFmtId="10" fontId="7" fillId="0" borderId="0" xfId="0" applyNumberFormat="1" applyFont="1" applyAlignment="1">
      <alignment horizontal="right"/>
    </xf>
    <xf numFmtId="174" fontId="7" fillId="0" borderId="0" xfId="2" applyNumberFormat="1" applyFont="1" applyFill="1" applyBorder="1" applyAlignment="1" applyProtection="1">
      <alignment horizontal="right"/>
    </xf>
    <xf numFmtId="164" fontId="7" fillId="0" borderId="0" xfId="1" applyFont="1" applyProtection="1"/>
    <xf numFmtId="0" fontId="9" fillId="6" borderId="0" xfId="0" applyFont="1" applyFill="1" applyAlignment="1">
      <alignment horizontal="center" vertical="center"/>
    </xf>
    <xf numFmtId="0" fontId="7" fillId="2" borderId="2" xfId="0" applyFont="1" applyFill="1" applyBorder="1" applyAlignment="1">
      <alignment horizontal="center" vertical="center" wrapText="1"/>
    </xf>
    <xf numFmtId="3" fontId="5" fillId="0" borderId="34" xfId="0" applyNumberFormat="1" applyFont="1" applyBorder="1" applyAlignment="1">
      <alignment horizontal="center"/>
    </xf>
    <xf numFmtId="14" fontId="5" fillId="0" borderId="35" xfId="0" applyNumberFormat="1" applyFont="1" applyBorder="1" applyAlignment="1">
      <alignment horizontal="center"/>
    </xf>
    <xf numFmtId="3" fontId="5" fillId="4" borderId="35" xfId="0" applyNumberFormat="1" applyFont="1" applyFill="1" applyBorder="1"/>
    <xf numFmtId="3" fontId="5" fillId="0" borderId="35" xfId="0" applyNumberFormat="1" applyFont="1" applyBorder="1"/>
    <xf numFmtId="3" fontId="5" fillId="0" borderId="36" xfId="0" applyNumberFormat="1" applyFont="1" applyBorder="1"/>
    <xf numFmtId="10" fontId="5" fillId="0" borderId="37" xfId="0" applyNumberFormat="1" applyFont="1" applyBorder="1"/>
    <xf numFmtId="10" fontId="5" fillId="0" borderId="26" xfId="0" applyNumberFormat="1" applyFont="1" applyBorder="1"/>
    <xf numFmtId="165" fontId="5" fillId="3" borderId="5" xfId="0" applyNumberFormat="1" applyFont="1" applyFill="1" applyBorder="1" applyAlignment="1">
      <alignment horizontal="center"/>
    </xf>
    <xf numFmtId="42" fontId="5" fillId="0" borderId="0" xfId="0" applyNumberFormat="1" applyFont="1"/>
    <xf numFmtId="3" fontId="5" fillId="0" borderId="38" xfId="0" applyNumberFormat="1" applyFont="1" applyBorder="1"/>
    <xf numFmtId="3" fontId="5" fillId="0" borderId="21" xfId="0" applyNumberFormat="1" applyFont="1" applyBorder="1"/>
    <xf numFmtId="164" fontId="5" fillId="0" borderId="0" xfId="1" applyFont="1" applyProtection="1"/>
    <xf numFmtId="177" fontId="5" fillId="0" borderId="0" xfId="0" applyNumberFormat="1" applyFont="1"/>
    <xf numFmtId="170" fontId="7" fillId="0" borderId="0" xfId="0" applyNumberFormat="1" applyFont="1"/>
    <xf numFmtId="10" fontId="5" fillId="0" borderId="0" xfId="2" applyNumberFormat="1" applyFont="1" applyProtection="1"/>
    <xf numFmtId="2" fontId="7" fillId="0" borderId="0" xfId="0" applyNumberFormat="1" applyFont="1"/>
    <xf numFmtId="177" fontId="7" fillId="0" borderId="0" xfId="0" applyNumberFormat="1" applyFont="1"/>
    <xf numFmtId="175" fontId="5" fillId="0" borderId="38" xfId="0" applyNumberFormat="1" applyFont="1" applyBorder="1"/>
    <xf numFmtId="10" fontId="5" fillId="0" borderId="28" xfId="0" applyNumberFormat="1" applyFont="1" applyBorder="1"/>
    <xf numFmtId="10" fontId="5" fillId="0" borderId="0" xfId="2" applyNumberFormat="1" applyFont="1" applyFill="1" applyProtection="1"/>
    <xf numFmtId="3" fontId="7" fillId="0" borderId="0" xfId="0" applyNumberFormat="1" applyFont="1" applyAlignment="1">
      <alignment horizontal="left"/>
    </xf>
    <xf numFmtId="164" fontId="5" fillId="0" borderId="0" xfId="1" applyFont="1" applyBorder="1"/>
    <xf numFmtId="164" fontId="5" fillId="0" borderId="0" xfId="0" applyNumberFormat="1" applyFont="1"/>
    <xf numFmtId="178" fontId="18" fillId="0" borderId="29" xfId="8" applyNumberFormat="1" applyFont="1" applyFill="1" applyBorder="1" applyAlignment="1" applyProtection="1">
      <alignment horizontal="center" vertical="center"/>
    </xf>
    <xf numFmtId="178" fontId="18" fillId="0" borderId="29" xfId="2" applyNumberFormat="1" applyFont="1" applyBorder="1" applyAlignment="1">
      <alignment horizontal="center" vertical="center"/>
    </xf>
    <xf numFmtId="9" fontId="5" fillId="0" borderId="21" xfId="0" applyNumberFormat="1" applyFont="1" applyBorder="1"/>
    <xf numFmtId="9" fontId="7" fillId="2" borderId="13" xfId="0" applyNumberFormat="1" applyFont="1" applyFill="1" applyBorder="1"/>
    <xf numFmtId="3" fontId="5" fillId="0" borderId="39" xfId="0" applyNumberFormat="1" applyFont="1" applyBorder="1" applyAlignment="1">
      <alignment horizontal="center"/>
    </xf>
    <xf numFmtId="3" fontId="5" fillId="4" borderId="40" xfId="0" applyNumberFormat="1" applyFont="1" applyFill="1" applyBorder="1"/>
    <xf numFmtId="3" fontId="5" fillId="0" borderId="40" xfId="0" applyNumberFormat="1" applyFont="1" applyBorder="1"/>
    <xf numFmtId="0" fontId="23" fillId="7" borderId="0" xfId="0" applyFont="1" applyFill="1"/>
    <xf numFmtId="177" fontId="23" fillId="7" borderId="0" xfId="0" applyNumberFormat="1" applyFont="1" applyFill="1" applyAlignment="1">
      <alignment horizontal="right"/>
    </xf>
    <xf numFmtId="14" fontId="0" fillId="10" borderId="0" xfId="0" applyNumberFormat="1" applyFill="1"/>
    <xf numFmtId="169" fontId="0" fillId="0" borderId="0" xfId="2" applyNumberFormat="1" applyFont="1"/>
    <xf numFmtId="6" fontId="5" fillId="0" borderId="20" xfId="0" applyNumberFormat="1" applyFont="1" applyBorder="1"/>
    <xf numFmtId="169" fontId="18" fillId="0" borderId="29" xfId="2" applyNumberFormat="1" applyFont="1" applyBorder="1" applyAlignment="1">
      <alignment horizontal="center" vertical="center"/>
    </xf>
    <xf numFmtId="10" fontId="18" fillId="0" borderId="25" xfId="8" applyNumberFormat="1" applyFont="1" applyFill="1" applyBorder="1" applyAlignment="1" applyProtection="1">
      <alignment horizontal="center" vertical="center"/>
    </xf>
    <xf numFmtId="10" fontId="18" fillId="0" borderId="31" xfId="2" applyNumberFormat="1" applyFont="1" applyBorder="1" applyAlignment="1">
      <alignment horizontal="center" vertical="center"/>
    </xf>
    <xf numFmtId="169" fontId="7" fillId="0" borderId="5" xfId="2" applyNumberFormat="1" applyFont="1" applyBorder="1" applyAlignment="1" applyProtection="1">
      <alignment horizontal="right"/>
    </xf>
    <xf numFmtId="9" fontId="5" fillId="0" borderId="0" xfId="2" applyFont="1" applyProtection="1"/>
    <xf numFmtId="179" fontId="7" fillId="0" borderId="0" xfId="2" applyNumberFormat="1" applyFont="1" applyAlignment="1" applyProtection="1">
      <alignment horizontal="left"/>
    </xf>
    <xf numFmtId="181" fontId="7" fillId="0" borderId="0" xfId="1" applyNumberFormat="1" applyFont="1" applyProtection="1"/>
    <xf numFmtId="166" fontId="5" fillId="0" borderId="20" xfId="1" applyNumberFormat="1" applyFont="1" applyBorder="1" applyProtection="1"/>
    <xf numFmtId="10" fontId="7" fillId="0" borderId="5" xfId="0" applyNumberFormat="1" applyFont="1" applyBorder="1" applyAlignment="1">
      <alignment horizontal="right"/>
    </xf>
    <xf numFmtId="169" fontId="18" fillId="0" borderId="25" xfId="8" applyNumberFormat="1" applyFont="1" applyFill="1" applyBorder="1" applyAlignment="1" applyProtection="1">
      <alignment horizontal="center" vertical="center"/>
    </xf>
    <xf numFmtId="169" fontId="18" fillId="0" borderId="29" xfId="8" applyNumberFormat="1" applyFont="1" applyFill="1" applyBorder="1" applyAlignment="1" applyProtection="1">
      <alignment horizontal="center" vertical="center"/>
    </xf>
    <xf numFmtId="6" fontId="7" fillId="0" borderId="8" xfId="0" applyNumberFormat="1" applyFont="1" applyBorder="1" applyAlignment="1" applyProtection="1">
      <alignment horizontal="right"/>
      <protection locked="0"/>
    </xf>
    <xf numFmtId="180" fontId="5" fillId="0" borderId="0" xfId="0" applyNumberFormat="1" applyFont="1"/>
    <xf numFmtId="165" fontId="5" fillId="3" borderId="22" xfId="0" applyNumberFormat="1" applyFont="1" applyFill="1" applyBorder="1" applyAlignment="1">
      <alignment horizontal="center"/>
    </xf>
    <xf numFmtId="3" fontId="5" fillId="0" borderId="0" xfId="0" applyNumberFormat="1" applyFont="1" applyAlignment="1">
      <alignment horizontal="center"/>
    </xf>
    <xf numFmtId="169" fontId="7" fillId="0" borderId="5" xfId="2" applyNumberFormat="1" applyFont="1" applyFill="1" applyBorder="1" applyAlignment="1" applyProtection="1">
      <alignment horizontal="right"/>
    </xf>
    <xf numFmtId="174" fontId="7" fillId="0" borderId="5" xfId="2" applyNumberFormat="1" applyFont="1" applyBorder="1" applyAlignment="1" applyProtection="1">
      <alignment horizontal="right"/>
    </xf>
    <xf numFmtId="5" fontId="7" fillId="0" borderId="8" xfId="0" applyNumberFormat="1" applyFont="1" applyBorder="1" applyAlignment="1" applyProtection="1">
      <alignment horizontal="right"/>
      <protection locked="0"/>
    </xf>
    <xf numFmtId="3" fontId="5" fillId="0" borderId="41" xfId="0" applyNumberFormat="1" applyFont="1" applyBorder="1"/>
    <xf numFmtId="3" fontId="5" fillId="0" borderId="42" xfId="0" applyNumberFormat="1" applyFont="1" applyBorder="1"/>
    <xf numFmtId="10" fontId="5" fillId="0" borderId="30" xfId="0" applyNumberFormat="1" applyFont="1" applyBorder="1"/>
    <xf numFmtId="10" fontId="5" fillId="0" borderId="42" xfId="0" applyNumberFormat="1" applyFont="1" applyBorder="1"/>
    <xf numFmtId="10" fontId="7" fillId="2" borderId="1" xfId="0" applyNumberFormat="1" applyFont="1" applyFill="1" applyBorder="1"/>
    <xf numFmtId="169" fontId="17" fillId="0" borderId="33" xfId="8" applyNumberFormat="1" applyFont="1" applyFill="1" applyBorder="1" applyAlignment="1" applyProtection="1">
      <alignment horizontal="center" vertical="center"/>
    </xf>
    <xf numFmtId="167" fontId="5" fillId="0" borderId="0" xfId="1" applyNumberFormat="1" applyFont="1"/>
    <xf numFmtId="3" fontId="5" fillId="11" borderId="17" xfId="0" applyNumberFormat="1" applyFont="1" applyFill="1" applyBorder="1"/>
    <xf numFmtId="0" fontId="20" fillId="0" borderId="0" xfId="6" applyFont="1" applyAlignment="1">
      <alignment horizontal="center" vertical="center" wrapText="1"/>
    </xf>
    <xf numFmtId="0" fontId="22" fillId="0" borderId="0" xfId="6" applyFont="1" applyAlignment="1">
      <alignment horizontal="center" vertical="center" wrapText="1"/>
    </xf>
    <xf numFmtId="0" fontId="16" fillId="0" borderId="1" xfId="6" applyFont="1" applyBorder="1" applyAlignment="1">
      <alignment horizontal="center"/>
    </xf>
    <xf numFmtId="0" fontId="16" fillId="0" borderId="3" xfId="6" applyFont="1" applyBorder="1" applyAlignment="1">
      <alignment horizontal="center"/>
    </xf>
    <xf numFmtId="0" fontId="20" fillId="0" borderId="0" xfId="6" applyFont="1" applyAlignment="1">
      <alignment horizontal="center"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64" fontId="8" fillId="0" borderId="1" xfId="1" applyFont="1" applyBorder="1" applyAlignment="1" applyProtection="1">
      <alignment horizontal="center"/>
    </xf>
    <xf numFmtId="164" fontId="8" fillId="0" borderId="3" xfId="1" applyFont="1" applyBorder="1" applyAlignment="1" applyProtection="1">
      <alignment horizontal="center"/>
    </xf>
    <xf numFmtId="0" fontId="7" fillId="0" borderId="1" xfId="0" applyFont="1" applyBorder="1" applyAlignment="1">
      <alignment horizontal="left"/>
    </xf>
    <xf numFmtId="0" fontId="7" fillId="0" borderId="2" xfId="0" applyFont="1" applyBorder="1" applyAlignment="1">
      <alignment horizontal="left"/>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7" fillId="0" borderId="6" xfId="0" applyFont="1" applyBorder="1" applyAlignment="1">
      <alignment horizontal="left"/>
    </xf>
    <xf numFmtId="0" fontId="7" fillId="0" borderId="7" xfId="0" applyFont="1" applyBorder="1" applyAlignment="1">
      <alignment horizontal="left"/>
    </xf>
    <xf numFmtId="0" fontId="5" fillId="0" borderId="0" xfId="0" applyFont="1" applyAlignment="1">
      <alignment horizontal="center" vertical="center" wrapText="1"/>
    </xf>
    <xf numFmtId="14" fontId="18" fillId="0" borderId="25" xfId="7" applyNumberFormat="1" applyFont="1" applyBorder="1" applyAlignment="1">
      <alignment horizontal="right" vertical="center"/>
    </xf>
    <xf numFmtId="3" fontId="18" fillId="0" borderId="29" xfId="7" applyNumberFormat="1" applyFont="1" applyBorder="1" applyAlignment="1">
      <alignment horizontal="right" vertical="center"/>
    </xf>
    <xf numFmtId="3" fontId="18" fillId="0" borderId="31" xfId="7" applyNumberFormat="1" applyFont="1" applyBorder="1" applyAlignment="1">
      <alignment horizontal="right" vertical="center"/>
    </xf>
    <xf numFmtId="166" fontId="18" fillId="0" borderId="29" xfId="1" applyNumberFormat="1" applyFont="1" applyBorder="1" applyAlignment="1">
      <alignment horizontal="right" vertical="center"/>
    </xf>
    <xf numFmtId="169" fontId="17" fillId="9" borderId="3" xfId="8" applyNumberFormat="1" applyFont="1" applyFill="1" applyBorder="1" applyAlignment="1" applyProtection="1">
      <alignment horizontal="right" vertical="center"/>
      <protection locked="0"/>
    </xf>
    <xf numFmtId="169" fontId="18" fillId="0" borderId="25" xfId="8" applyNumberFormat="1" applyFont="1" applyFill="1" applyBorder="1" applyAlignment="1" applyProtection="1">
      <alignment horizontal="right" vertical="center"/>
    </xf>
    <xf numFmtId="169" fontId="18" fillId="0" borderId="29" xfId="8" applyNumberFormat="1" applyFont="1" applyFill="1" applyBorder="1" applyAlignment="1" applyProtection="1">
      <alignment horizontal="right" vertical="center"/>
    </xf>
    <xf numFmtId="4" fontId="18" fillId="0" borderId="29" xfId="7" applyNumberFormat="1" applyFont="1" applyBorder="1" applyAlignment="1">
      <alignment horizontal="right" vertical="center"/>
    </xf>
    <xf numFmtId="169" fontId="18" fillId="0" borderId="33" xfId="8" applyNumberFormat="1" applyFont="1" applyFill="1" applyBorder="1" applyAlignment="1" applyProtection="1">
      <alignment horizontal="right" vertical="center"/>
    </xf>
    <xf numFmtId="169" fontId="18" fillId="0" borderId="25" xfId="8" applyNumberFormat="1" applyFont="1" applyBorder="1" applyAlignment="1" applyProtection="1">
      <alignment horizontal="right" vertical="center"/>
    </xf>
    <xf numFmtId="169" fontId="18" fillId="0" borderId="29" xfId="8" applyNumberFormat="1" applyFont="1" applyBorder="1" applyAlignment="1" applyProtection="1">
      <alignment horizontal="right" vertical="center"/>
    </xf>
    <xf numFmtId="0" fontId="24" fillId="0" borderId="0" xfId="0" applyFont="1" applyAlignment="1">
      <alignment horizontal="justify" vertical="center"/>
    </xf>
    <xf numFmtId="0" fontId="25" fillId="0" borderId="0" xfId="0" applyFont="1" applyAlignment="1">
      <alignment horizontal="justify" vertical="center" wrapText="1"/>
    </xf>
    <xf numFmtId="0" fontId="27" fillId="0" borderId="0" xfId="0" applyFont="1" applyAlignment="1">
      <alignment horizontal="justify"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8" fillId="0" borderId="0" xfId="0" applyFont="1" applyBorder="1"/>
    <xf numFmtId="169" fontId="18" fillId="9" borderId="27" xfId="8" applyNumberFormat="1" applyFont="1" applyFill="1" applyBorder="1" applyAlignment="1" applyProtection="1">
      <alignment horizontal="center" vertical="center"/>
      <protection locked="0"/>
    </xf>
    <xf numFmtId="169" fontId="18" fillId="9" borderId="29" xfId="8" applyNumberFormat="1" applyFont="1" applyFill="1" applyBorder="1" applyAlignment="1" applyProtection="1">
      <alignment horizontal="center" vertical="center"/>
      <protection locked="0"/>
    </xf>
    <xf numFmtId="169" fontId="18" fillId="0" borderId="27" xfId="8" applyNumberFormat="1" applyFont="1" applyFill="1" applyBorder="1" applyAlignment="1" applyProtection="1">
      <alignment horizontal="right" vertical="center"/>
    </xf>
    <xf numFmtId="169" fontId="28" fillId="0" borderId="0" xfId="0" applyNumberFormat="1" applyFont="1" applyBorder="1" applyProtection="1"/>
  </cellXfs>
  <cellStyles count="11">
    <cellStyle name="=C:\WINNT\SYSTEM32\COMMAND.COM" xfId="4" xr:uid="{00000000-0005-0000-0000-000000000000}"/>
    <cellStyle name="Millares" xfId="1" builtinId="3"/>
    <cellStyle name="Millares 2" xfId="9" xr:uid="{23A2900B-DDB6-46BD-A72F-2588983EB36D}"/>
    <cellStyle name="Millares 7" xfId="5" xr:uid="{5D48E23A-5577-4BC7-B4D8-1F9F7B13BA4E}"/>
    <cellStyle name="Normal" xfId="0" builtinId="0"/>
    <cellStyle name="Normal 2" xfId="6" xr:uid="{BD0F9EE4-6DA1-4F7F-9CA9-B71B55128113}"/>
    <cellStyle name="Normal 3" xfId="7" xr:uid="{F64954AB-9146-414F-972D-88AC67E52BB2}"/>
    <cellStyle name="Normal 9" xfId="10" xr:uid="{AA6346C3-321E-4C22-980B-0C9CE3A26770}"/>
    <cellStyle name="Porcentaje" xfId="2" builtinId="5"/>
    <cellStyle name="Porcentaje 10" xfId="3" xr:uid="{00000000-0005-0000-0000-000003000000}"/>
    <cellStyle name="Porcentaje 2" xfId="8" xr:uid="{030CC09B-7C60-4A17-BE33-B10E4BC02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1812131</xdr:colOff>
      <xdr:row>0</xdr:row>
      <xdr:rowOff>49530</xdr:rowOff>
    </xdr:from>
    <xdr:to>
      <xdr:col>9</xdr:col>
      <xdr:colOff>620554</xdr:colOff>
      <xdr:row>6</xdr:row>
      <xdr:rowOff>18098</xdr:rowOff>
    </xdr:to>
    <xdr:pic>
      <xdr:nvPicPr>
        <xdr:cNvPr id="6" name="Imagen 1" descr="Logotipo&#10;&#10;Descripción generada automáticamente">
          <a:extLst>
            <a:ext uri="{FF2B5EF4-FFF2-40B4-BE49-F238E27FC236}">
              <a16:creationId xmlns:a16="http://schemas.microsoft.com/office/drawing/2014/main" id="{50B6ECF0-1C3E-42A2-9BFB-713CDC43BF2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598444" y="49530"/>
          <a:ext cx="2154079" cy="117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59532</xdr:colOff>
      <xdr:row>1</xdr:row>
      <xdr:rowOff>41434</xdr:rowOff>
    </xdr:from>
    <xdr:to>
      <xdr:col>7</xdr:col>
      <xdr:colOff>107157</xdr:colOff>
      <xdr:row>5</xdr:row>
      <xdr:rowOff>81915</xdr:rowOff>
    </xdr:to>
    <xdr:pic>
      <xdr:nvPicPr>
        <xdr:cNvPr id="7" name="x__x0000_i1033">
          <a:extLst>
            <a:ext uri="{FF2B5EF4-FFF2-40B4-BE49-F238E27FC236}">
              <a16:creationId xmlns:a16="http://schemas.microsoft.com/office/drawing/2014/main" id="{863C49DD-DB38-428E-B205-5B0D73CBA5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8657" y="327184"/>
          <a:ext cx="2286000" cy="76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488156</xdr:colOff>
      <xdr:row>0</xdr:row>
      <xdr:rowOff>0</xdr:rowOff>
    </xdr:from>
    <xdr:to>
      <xdr:col>8</xdr:col>
      <xdr:colOff>581025</xdr:colOff>
      <xdr:row>6</xdr:row>
      <xdr:rowOff>133350</xdr:rowOff>
    </xdr:to>
    <xdr:pic>
      <xdr:nvPicPr>
        <xdr:cNvPr id="4" name="Imagen 1" descr="Logotipo&#10;&#10;Descripción generada automáticamente">
          <a:extLst>
            <a:ext uri="{FF2B5EF4-FFF2-40B4-BE49-F238E27FC236}">
              <a16:creationId xmlns:a16="http://schemas.microsoft.com/office/drawing/2014/main" id="{779E923B-5AE3-15D8-6CB3-2FFA08543B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298281" y="0"/>
          <a:ext cx="1926432" cy="1169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190500</xdr:colOff>
      <xdr:row>1</xdr:row>
      <xdr:rowOff>11907</xdr:rowOff>
    </xdr:from>
    <xdr:to>
      <xdr:col>5</xdr:col>
      <xdr:colOff>931069</xdr:colOff>
      <xdr:row>5</xdr:row>
      <xdr:rowOff>111919</xdr:rowOff>
    </xdr:to>
    <xdr:pic>
      <xdr:nvPicPr>
        <xdr:cNvPr id="2" name="x__x0000_i1033">
          <a:extLst>
            <a:ext uri="{FF2B5EF4-FFF2-40B4-BE49-F238E27FC236}">
              <a16:creationId xmlns:a16="http://schemas.microsoft.com/office/drawing/2014/main" id="{9BB71277-935B-CF5D-AF55-2718775327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12219" y="166688"/>
          <a:ext cx="2240756" cy="76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27781</xdr:colOff>
      <xdr:row>0</xdr:row>
      <xdr:rowOff>11906</xdr:rowOff>
    </xdr:from>
    <xdr:to>
      <xdr:col>8</xdr:col>
      <xdr:colOff>1008063</xdr:colOff>
      <xdr:row>6</xdr:row>
      <xdr:rowOff>146843</xdr:rowOff>
    </xdr:to>
    <xdr:pic>
      <xdr:nvPicPr>
        <xdr:cNvPr id="4" name="Imagen 1" descr="Logotipo&#10;&#10;Descripción generada automáticamente">
          <a:extLst>
            <a:ext uri="{FF2B5EF4-FFF2-40B4-BE49-F238E27FC236}">
              <a16:creationId xmlns:a16="http://schemas.microsoft.com/office/drawing/2014/main" id="{3FE75E88-8579-F271-F26C-3600926F955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492625" y="11906"/>
          <a:ext cx="1908969" cy="1170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357188</xdr:colOff>
      <xdr:row>1</xdr:row>
      <xdr:rowOff>71438</xdr:rowOff>
    </xdr:from>
    <xdr:to>
      <xdr:col>6</xdr:col>
      <xdr:colOff>109537</xdr:colOff>
      <xdr:row>5</xdr:row>
      <xdr:rowOff>171450</xdr:rowOff>
    </xdr:to>
    <xdr:pic>
      <xdr:nvPicPr>
        <xdr:cNvPr id="2" name="x__x0000_i1033">
          <a:extLst>
            <a:ext uri="{FF2B5EF4-FFF2-40B4-BE49-F238E27FC236}">
              <a16:creationId xmlns:a16="http://schemas.microsoft.com/office/drawing/2014/main" id="{7C4EA192-7220-404A-9BEA-EC4CDA1021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51" y="226219"/>
          <a:ext cx="2240755" cy="76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254000</xdr:colOff>
      <xdr:row>0</xdr:row>
      <xdr:rowOff>0</xdr:rowOff>
    </xdr:from>
    <xdr:to>
      <xdr:col>9</xdr:col>
      <xdr:colOff>103189</xdr:colOff>
      <xdr:row>6</xdr:row>
      <xdr:rowOff>134937</xdr:rowOff>
    </xdr:to>
    <xdr:pic>
      <xdr:nvPicPr>
        <xdr:cNvPr id="3" name="Imagen 1" descr="Logotipo&#10;&#10;Descripción generada automáticamente">
          <a:extLst>
            <a:ext uri="{FF2B5EF4-FFF2-40B4-BE49-F238E27FC236}">
              <a16:creationId xmlns:a16="http://schemas.microsoft.com/office/drawing/2014/main" id="{3746C815-837D-4BFE-A1EA-F30D1FDCAB7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909344" y="0"/>
          <a:ext cx="1908970" cy="1170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154780</xdr:colOff>
      <xdr:row>1</xdr:row>
      <xdr:rowOff>107157</xdr:rowOff>
    </xdr:from>
    <xdr:to>
      <xdr:col>5</xdr:col>
      <xdr:colOff>895348</xdr:colOff>
      <xdr:row>5</xdr:row>
      <xdr:rowOff>207169</xdr:rowOff>
    </xdr:to>
    <xdr:pic>
      <xdr:nvPicPr>
        <xdr:cNvPr id="4" name="x__x0000_i1033">
          <a:extLst>
            <a:ext uri="{FF2B5EF4-FFF2-40B4-BE49-F238E27FC236}">
              <a16:creationId xmlns:a16="http://schemas.microsoft.com/office/drawing/2014/main" id="{850EADF4-8BD0-444A-9165-25F443F598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6843" y="261938"/>
          <a:ext cx="2240755" cy="76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7309-7F0A-4350-A669-F18C9032E9EC}">
  <sheetPr codeName="Hoja1"/>
  <dimension ref="C1:P97"/>
  <sheetViews>
    <sheetView showGridLines="0" tabSelected="1" topLeftCell="A3" zoomScale="80" zoomScaleNormal="80" workbookViewId="0">
      <selection activeCell="H22" sqref="H22"/>
    </sheetView>
  </sheetViews>
  <sheetFormatPr baseColWidth="10" defaultColWidth="11.44140625" defaultRowHeight="13.2" x14ac:dyDescent="0.25"/>
  <cols>
    <col min="1" max="1" width="2.109375" style="104" customWidth="1"/>
    <col min="2" max="2" width="10.6640625" style="104" customWidth="1"/>
    <col min="3" max="3" width="5.6640625" style="104" customWidth="1"/>
    <col min="4" max="4" width="27.33203125" style="104" customWidth="1"/>
    <col min="5" max="5" width="15.77734375" style="104" customWidth="1"/>
    <col min="6" max="6" width="5.21875" style="104" customWidth="1"/>
    <col min="7" max="7" width="27.33203125" style="104" customWidth="1"/>
    <col min="8" max="8" width="15.77734375" style="104" customWidth="1"/>
    <col min="9" max="9" width="6.6640625" style="104" customWidth="1"/>
    <col min="10" max="10" width="27.33203125" style="104" customWidth="1"/>
    <col min="11" max="11" width="15.77734375" style="104" customWidth="1"/>
    <col min="12" max="12" width="5.6640625" style="104" customWidth="1"/>
    <col min="13" max="252" width="11.44140625" style="104"/>
    <col min="253" max="253" width="13.6640625" style="104" customWidth="1"/>
    <col min="254" max="254" width="11.6640625" style="104" customWidth="1"/>
    <col min="255" max="255" width="10.44140625" style="104" customWidth="1"/>
    <col min="256" max="256" width="5.6640625" style="104" customWidth="1"/>
    <col min="257" max="257" width="28.6640625" style="104" customWidth="1"/>
    <col min="258" max="258" width="20.6640625" style="104" customWidth="1"/>
    <col min="259" max="259" width="8.6640625" style="104" customWidth="1"/>
    <col min="260" max="260" width="28.6640625" style="104" customWidth="1"/>
    <col min="261" max="261" width="20.6640625" style="104" customWidth="1"/>
    <col min="262" max="262" width="5.6640625" style="104" customWidth="1"/>
    <col min="263" max="508" width="11.44140625" style="104"/>
    <col min="509" max="509" width="13.6640625" style="104" customWidth="1"/>
    <col min="510" max="510" width="11.6640625" style="104" customWidth="1"/>
    <col min="511" max="511" width="10.44140625" style="104" customWidth="1"/>
    <col min="512" max="512" width="5.6640625" style="104" customWidth="1"/>
    <col min="513" max="513" width="28.6640625" style="104" customWidth="1"/>
    <col min="514" max="514" width="20.6640625" style="104" customWidth="1"/>
    <col min="515" max="515" width="8.6640625" style="104" customWidth="1"/>
    <col min="516" max="516" width="28.6640625" style="104" customWidth="1"/>
    <col min="517" max="517" width="20.6640625" style="104" customWidth="1"/>
    <col min="518" max="518" width="5.6640625" style="104" customWidth="1"/>
    <col min="519" max="764" width="11.44140625" style="104"/>
    <col min="765" max="765" width="13.6640625" style="104" customWidth="1"/>
    <col min="766" max="766" width="11.6640625" style="104" customWidth="1"/>
    <col min="767" max="767" width="10.44140625" style="104" customWidth="1"/>
    <col min="768" max="768" width="5.6640625" style="104" customWidth="1"/>
    <col min="769" max="769" width="28.6640625" style="104" customWidth="1"/>
    <col min="770" max="770" width="20.6640625" style="104" customWidth="1"/>
    <col min="771" max="771" width="8.6640625" style="104" customWidth="1"/>
    <col min="772" max="772" width="28.6640625" style="104" customWidth="1"/>
    <col min="773" max="773" width="20.6640625" style="104" customWidth="1"/>
    <col min="774" max="774" width="5.6640625" style="104" customWidth="1"/>
    <col min="775" max="1020" width="11.44140625" style="104"/>
    <col min="1021" max="1021" width="13.6640625" style="104" customWidth="1"/>
    <col min="1022" max="1022" width="11.6640625" style="104" customWidth="1"/>
    <col min="1023" max="1023" width="10.44140625" style="104" customWidth="1"/>
    <col min="1024" max="1024" width="5.6640625" style="104" customWidth="1"/>
    <col min="1025" max="1025" width="28.6640625" style="104" customWidth="1"/>
    <col min="1026" max="1026" width="20.6640625" style="104" customWidth="1"/>
    <col min="1027" max="1027" width="8.6640625" style="104" customWidth="1"/>
    <col min="1028" max="1028" width="28.6640625" style="104" customWidth="1"/>
    <col min="1029" max="1029" width="20.6640625" style="104" customWidth="1"/>
    <col min="1030" max="1030" width="5.6640625" style="104" customWidth="1"/>
    <col min="1031" max="1276" width="11.44140625" style="104"/>
    <col min="1277" max="1277" width="13.6640625" style="104" customWidth="1"/>
    <col min="1278" max="1278" width="11.6640625" style="104" customWidth="1"/>
    <col min="1279" max="1279" width="10.44140625" style="104" customWidth="1"/>
    <col min="1280" max="1280" width="5.6640625" style="104" customWidth="1"/>
    <col min="1281" max="1281" width="28.6640625" style="104" customWidth="1"/>
    <col min="1282" max="1282" width="20.6640625" style="104" customWidth="1"/>
    <col min="1283" max="1283" width="8.6640625" style="104" customWidth="1"/>
    <col min="1284" max="1284" width="28.6640625" style="104" customWidth="1"/>
    <col min="1285" max="1285" width="20.6640625" style="104" customWidth="1"/>
    <col min="1286" max="1286" width="5.6640625" style="104" customWidth="1"/>
    <col min="1287" max="1532" width="11.44140625" style="104"/>
    <col min="1533" max="1533" width="13.6640625" style="104" customWidth="1"/>
    <col min="1534" max="1534" width="11.6640625" style="104" customWidth="1"/>
    <col min="1535" max="1535" width="10.44140625" style="104" customWidth="1"/>
    <col min="1536" max="1536" width="5.6640625" style="104" customWidth="1"/>
    <col min="1537" max="1537" width="28.6640625" style="104" customWidth="1"/>
    <col min="1538" max="1538" width="20.6640625" style="104" customWidth="1"/>
    <col min="1539" max="1539" width="8.6640625" style="104" customWidth="1"/>
    <col min="1540" max="1540" width="28.6640625" style="104" customWidth="1"/>
    <col min="1541" max="1541" width="20.6640625" style="104" customWidth="1"/>
    <col min="1542" max="1542" width="5.6640625" style="104" customWidth="1"/>
    <col min="1543" max="1788" width="11.44140625" style="104"/>
    <col min="1789" max="1789" width="13.6640625" style="104" customWidth="1"/>
    <col min="1790" max="1790" width="11.6640625" style="104" customWidth="1"/>
    <col min="1791" max="1791" width="10.44140625" style="104" customWidth="1"/>
    <col min="1792" max="1792" width="5.6640625" style="104" customWidth="1"/>
    <col min="1793" max="1793" width="28.6640625" style="104" customWidth="1"/>
    <col min="1794" max="1794" width="20.6640625" style="104" customWidth="1"/>
    <col min="1795" max="1795" width="8.6640625" style="104" customWidth="1"/>
    <col min="1796" max="1796" width="28.6640625" style="104" customWidth="1"/>
    <col min="1797" max="1797" width="20.6640625" style="104" customWidth="1"/>
    <col min="1798" max="1798" width="5.6640625" style="104" customWidth="1"/>
    <col min="1799" max="2044" width="11.44140625" style="104"/>
    <col min="2045" max="2045" width="13.6640625" style="104" customWidth="1"/>
    <col min="2046" max="2046" width="11.6640625" style="104" customWidth="1"/>
    <col min="2047" max="2047" width="10.44140625" style="104" customWidth="1"/>
    <col min="2048" max="2048" width="5.6640625" style="104" customWidth="1"/>
    <col min="2049" max="2049" width="28.6640625" style="104" customWidth="1"/>
    <col min="2050" max="2050" width="20.6640625" style="104" customWidth="1"/>
    <col min="2051" max="2051" width="8.6640625" style="104" customWidth="1"/>
    <col min="2052" max="2052" width="28.6640625" style="104" customWidth="1"/>
    <col min="2053" max="2053" width="20.6640625" style="104" customWidth="1"/>
    <col min="2054" max="2054" width="5.6640625" style="104" customWidth="1"/>
    <col min="2055" max="2300" width="11.44140625" style="104"/>
    <col min="2301" max="2301" width="13.6640625" style="104" customWidth="1"/>
    <col min="2302" max="2302" width="11.6640625" style="104" customWidth="1"/>
    <col min="2303" max="2303" width="10.44140625" style="104" customWidth="1"/>
    <col min="2304" max="2304" width="5.6640625" style="104" customWidth="1"/>
    <col min="2305" max="2305" width="28.6640625" style="104" customWidth="1"/>
    <col min="2306" max="2306" width="20.6640625" style="104" customWidth="1"/>
    <col min="2307" max="2307" width="8.6640625" style="104" customWidth="1"/>
    <col min="2308" max="2308" width="28.6640625" style="104" customWidth="1"/>
    <col min="2309" max="2309" width="20.6640625" style="104" customWidth="1"/>
    <col min="2310" max="2310" width="5.6640625" style="104" customWidth="1"/>
    <col min="2311" max="2556" width="11.44140625" style="104"/>
    <col min="2557" max="2557" width="13.6640625" style="104" customWidth="1"/>
    <col min="2558" max="2558" width="11.6640625" style="104" customWidth="1"/>
    <col min="2559" max="2559" width="10.44140625" style="104" customWidth="1"/>
    <col min="2560" max="2560" width="5.6640625" style="104" customWidth="1"/>
    <col min="2561" max="2561" width="28.6640625" style="104" customWidth="1"/>
    <col min="2562" max="2562" width="20.6640625" style="104" customWidth="1"/>
    <col min="2563" max="2563" width="8.6640625" style="104" customWidth="1"/>
    <col min="2564" max="2564" width="28.6640625" style="104" customWidth="1"/>
    <col min="2565" max="2565" width="20.6640625" style="104" customWidth="1"/>
    <col min="2566" max="2566" width="5.6640625" style="104" customWidth="1"/>
    <col min="2567" max="2812" width="11.44140625" style="104"/>
    <col min="2813" max="2813" width="13.6640625" style="104" customWidth="1"/>
    <col min="2814" max="2814" width="11.6640625" style="104" customWidth="1"/>
    <col min="2815" max="2815" width="10.44140625" style="104" customWidth="1"/>
    <col min="2816" max="2816" width="5.6640625" style="104" customWidth="1"/>
    <col min="2817" max="2817" width="28.6640625" style="104" customWidth="1"/>
    <col min="2818" max="2818" width="20.6640625" style="104" customWidth="1"/>
    <col min="2819" max="2819" width="8.6640625" style="104" customWidth="1"/>
    <col min="2820" max="2820" width="28.6640625" style="104" customWidth="1"/>
    <col min="2821" max="2821" width="20.6640625" style="104" customWidth="1"/>
    <col min="2822" max="2822" width="5.6640625" style="104" customWidth="1"/>
    <col min="2823" max="3068" width="11.44140625" style="104"/>
    <col min="3069" max="3069" width="13.6640625" style="104" customWidth="1"/>
    <col min="3070" max="3070" width="11.6640625" style="104" customWidth="1"/>
    <col min="3071" max="3071" width="10.44140625" style="104" customWidth="1"/>
    <col min="3072" max="3072" width="5.6640625" style="104" customWidth="1"/>
    <col min="3073" max="3073" width="28.6640625" style="104" customWidth="1"/>
    <col min="3074" max="3074" width="20.6640625" style="104" customWidth="1"/>
    <col min="3075" max="3075" width="8.6640625" style="104" customWidth="1"/>
    <col min="3076" max="3076" width="28.6640625" style="104" customWidth="1"/>
    <col min="3077" max="3077" width="20.6640625" style="104" customWidth="1"/>
    <col min="3078" max="3078" width="5.6640625" style="104" customWidth="1"/>
    <col min="3079" max="3324" width="11.44140625" style="104"/>
    <col min="3325" max="3325" width="13.6640625" style="104" customWidth="1"/>
    <col min="3326" max="3326" width="11.6640625" style="104" customWidth="1"/>
    <col min="3327" max="3327" width="10.44140625" style="104" customWidth="1"/>
    <col min="3328" max="3328" width="5.6640625" style="104" customWidth="1"/>
    <col min="3329" max="3329" width="28.6640625" style="104" customWidth="1"/>
    <col min="3330" max="3330" width="20.6640625" style="104" customWidth="1"/>
    <col min="3331" max="3331" width="8.6640625" style="104" customWidth="1"/>
    <col min="3332" max="3332" width="28.6640625" style="104" customWidth="1"/>
    <col min="3333" max="3333" width="20.6640625" style="104" customWidth="1"/>
    <col min="3334" max="3334" width="5.6640625" style="104" customWidth="1"/>
    <col min="3335" max="3580" width="11.44140625" style="104"/>
    <col min="3581" max="3581" width="13.6640625" style="104" customWidth="1"/>
    <col min="3582" max="3582" width="11.6640625" style="104" customWidth="1"/>
    <col min="3583" max="3583" width="10.44140625" style="104" customWidth="1"/>
    <col min="3584" max="3584" width="5.6640625" style="104" customWidth="1"/>
    <col min="3585" max="3585" width="28.6640625" style="104" customWidth="1"/>
    <col min="3586" max="3586" width="20.6640625" style="104" customWidth="1"/>
    <col min="3587" max="3587" width="8.6640625" style="104" customWidth="1"/>
    <col min="3588" max="3588" width="28.6640625" style="104" customWidth="1"/>
    <col min="3589" max="3589" width="20.6640625" style="104" customWidth="1"/>
    <col min="3590" max="3590" width="5.6640625" style="104" customWidth="1"/>
    <col min="3591" max="3836" width="11.44140625" style="104"/>
    <col min="3837" max="3837" width="13.6640625" style="104" customWidth="1"/>
    <col min="3838" max="3838" width="11.6640625" style="104" customWidth="1"/>
    <col min="3839" max="3839" width="10.44140625" style="104" customWidth="1"/>
    <col min="3840" max="3840" width="5.6640625" style="104" customWidth="1"/>
    <col min="3841" max="3841" width="28.6640625" style="104" customWidth="1"/>
    <col min="3842" max="3842" width="20.6640625" style="104" customWidth="1"/>
    <col min="3843" max="3843" width="8.6640625" style="104" customWidth="1"/>
    <col min="3844" max="3844" width="28.6640625" style="104" customWidth="1"/>
    <col min="3845" max="3845" width="20.6640625" style="104" customWidth="1"/>
    <col min="3846" max="3846" width="5.6640625" style="104" customWidth="1"/>
    <col min="3847" max="4092" width="11.44140625" style="104"/>
    <col min="4093" max="4093" width="13.6640625" style="104" customWidth="1"/>
    <col min="4094" max="4094" width="11.6640625" style="104" customWidth="1"/>
    <col min="4095" max="4095" width="10.44140625" style="104" customWidth="1"/>
    <col min="4096" max="4096" width="5.6640625" style="104" customWidth="1"/>
    <col min="4097" max="4097" width="28.6640625" style="104" customWidth="1"/>
    <col min="4098" max="4098" width="20.6640625" style="104" customWidth="1"/>
    <col min="4099" max="4099" width="8.6640625" style="104" customWidth="1"/>
    <col min="4100" max="4100" width="28.6640625" style="104" customWidth="1"/>
    <col min="4101" max="4101" width="20.6640625" style="104" customWidth="1"/>
    <col min="4102" max="4102" width="5.6640625" style="104" customWidth="1"/>
    <col min="4103" max="4348" width="11.44140625" style="104"/>
    <col min="4349" max="4349" width="13.6640625" style="104" customWidth="1"/>
    <col min="4350" max="4350" width="11.6640625" style="104" customWidth="1"/>
    <col min="4351" max="4351" width="10.44140625" style="104" customWidth="1"/>
    <col min="4352" max="4352" width="5.6640625" style="104" customWidth="1"/>
    <col min="4353" max="4353" width="28.6640625" style="104" customWidth="1"/>
    <col min="4354" max="4354" width="20.6640625" style="104" customWidth="1"/>
    <col min="4355" max="4355" width="8.6640625" style="104" customWidth="1"/>
    <col min="4356" max="4356" width="28.6640625" style="104" customWidth="1"/>
    <col min="4357" max="4357" width="20.6640625" style="104" customWidth="1"/>
    <col min="4358" max="4358" width="5.6640625" style="104" customWidth="1"/>
    <col min="4359" max="4604" width="11.44140625" style="104"/>
    <col min="4605" max="4605" width="13.6640625" style="104" customWidth="1"/>
    <col min="4606" max="4606" width="11.6640625" style="104" customWidth="1"/>
    <col min="4607" max="4607" width="10.44140625" style="104" customWidth="1"/>
    <col min="4608" max="4608" width="5.6640625" style="104" customWidth="1"/>
    <col min="4609" max="4609" width="28.6640625" style="104" customWidth="1"/>
    <col min="4610" max="4610" width="20.6640625" style="104" customWidth="1"/>
    <col min="4611" max="4611" width="8.6640625" style="104" customWidth="1"/>
    <col min="4612" max="4612" width="28.6640625" style="104" customWidth="1"/>
    <col min="4613" max="4613" width="20.6640625" style="104" customWidth="1"/>
    <col min="4614" max="4614" width="5.6640625" style="104" customWidth="1"/>
    <col min="4615" max="4860" width="11.44140625" style="104"/>
    <col min="4861" max="4861" width="13.6640625" style="104" customWidth="1"/>
    <col min="4862" max="4862" width="11.6640625" style="104" customWidth="1"/>
    <col min="4863" max="4863" width="10.44140625" style="104" customWidth="1"/>
    <col min="4864" max="4864" width="5.6640625" style="104" customWidth="1"/>
    <col min="4865" max="4865" width="28.6640625" style="104" customWidth="1"/>
    <col min="4866" max="4866" width="20.6640625" style="104" customWidth="1"/>
    <col min="4867" max="4867" width="8.6640625" style="104" customWidth="1"/>
    <col min="4868" max="4868" width="28.6640625" style="104" customWidth="1"/>
    <col min="4869" max="4869" width="20.6640625" style="104" customWidth="1"/>
    <col min="4870" max="4870" width="5.6640625" style="104" customWidth="1"/>
    <col min="4871" max="5116" width="11.44140625" style="104"/>
    <col min="5117" max="5117" width="13.6640625" style="104" customWidth="1"/>
    <col min="5118" max="5118" width="11.6640625" style="104" customWidth="1"/>
    <col min="5119" max="5119" width="10.44140625" style="104" customWidth="1"/>
    <col min="5120" max="5120" width="5.6640625" style="104" customWidth="1"/>
    <col min="5121" max="5121" width="28.6640625" style="104" customWidth="1"/>
    <col min="5122" max="5122" width="20.6640625" style="104" customWidth="1"/>
    <col min="5123" max="5123" width="8.6640625" style="104" customWidth="1"/>
    <col min="5124" max="5124" width="28.6640625" style="104" customWidth="1"/>
    <col min="5125" max="5125" width="20.6640625" style="104" customWidth="1"/>
    <col min="5126" max="5126" width="5.6640625" style="104" customWidth="1"/>
    <col min="5127" max="5372" width="11.44140625" style="104"/>
    <col min="5373" max="5373" width="13.6640625" style="104" customWidth="1"/>
    <col min="5374" max="5374" width="11.6640625" style="104" customWidth="1"/>
    <col min="5375" max="5375" width="10.44140625" style="104" customWidth="1"/>
    <col min="5376" max="5376" width="5.6640625" style="104" customWidth="1"/>
    <col min="5377" max="5377" width="28.6640625" style="104" customWidth="1"/>
    <col min="5378" max="5378" width="20.6640625" style="104" customWidth="1"/>
    <col min="5379" max="5379" width="8.6640625" style="104" customWidth="1"/>
    <col min="5380" max="5380" width="28.6640625" style="104" customWidth="1"/>
    <col min="5381" max="5381" width="20.6640625" style="104" customWidth="1"/>
    <col min="5382" max="5382" width="5.6640625" style="104" customWidth="1"/>
    <col min="5383" max="5628" width="11.44140625" style="104"/>
    <col min="5629" max="5629" width="13.6640625" style="104" customWidth="1"/>
    <col min="5630" max="5630" width="11.6640625" style="104" customWidth="1"/>
    <col min="5631" max="5631" width="10.44140625" style="104" customWidth="1"/>
    <col min="5632" max="5632" width="5.6640625" style="104" customWidth="1"/>
    <col min="5633" max="5633" width="28.6640625" style="104" customWidth="1"/>
    <col min="5634" max="5634" width="20.6640625" style="104" customWidth="1"/>
    <col min="5635" max="5635" width="8.6640625" style="104" customWidth="1"/>
    <col min="5636" max="5636" width="28.6640625" style="104" customWidth="1"/>
    <col min="5637" max="5637" width="20.6640625" style="104" customWidth="1"/>
    <col min="5638" max="5638" width="5.6640625" style="104" customWidth="1"/>
    <col min="5639" max="5884" width="11.44140625" style="104"/>
    <col min="5885" max="5885" width="13.6640625" style="104" customWidth="1"/>
    <col min="5886" max="5886" width="11.6640625" style="104" customWidth="1"/>
    <col min="5887" max="5887" width="10.44140625" style="104" customWidth="1"/>
    <col min="5888" max="5888" width="5.6640625" style="104" customWidth="1"/>
    <col min="5889" max="5889" width="28.6640625" style="104" customWidth="1"/>
    <col min="5890" max="5890" width="20.6640625" style="104" customWidth="1"/>
    <col min="5891" max="5891" width="8.6640625" style="104" customWidth="1"/>
    <col min="5892" max="5892" width="28.6640625" style="104" customWidth="1"/>
    <col min="5893" max="5893" width="20.6640625" style="104" customWidth="1"/>
    <col min="5894" max="5894" width="5.6640625" style="104" customWidth="1"/>
    <col min="5895" max="6140" width="11.44140625" style="104"/>
    <col min="6141" max="6141" width="13.6640625" style="104" customWidth="1"/>
    <col min="6142" max="6142" width="11.6640625" style="104" customWidth="1"/>
    <col min="6143" max="6143" width="10.44140625" style="104" customWidth="1"/>
    <col min="6144" max="6144" width="5.6640625" style="104" customWidth="1"/>
    <col min="6145" max="6145" width="28.6640625" style="104" customWidth="1"/>
    <col min="6146" max="6146" width="20.6640625" style="104" customWidth="1"/>
    <col min="6147" max="6147" width="8.6640625" style="104" customWidth="1"/>
    <col min="6148" max="6148" width="28.6640625" style="104" customWidth="1"/>
    <col min="6149" max="6149" width="20.6640625" style="104" customWidth="1"/>
    <col min="6150" max="6150" width="5.6640625" style="104" customWidth="1"/>
    <col min="6151" max="6396" width="11.44140625" style="104"/>
    <col min="6397" max="6397" width="13.6640625" style="104" customWidth="1"/>
    <col min="6398" max="6398" width="11.6640625" style="104" customWidth="1"/>
    <col min="6399" max="6399" width="10.44140625" style="104" customWidth="1"/>
    <col min="6400" max="6400" width="5.6640625" style="104" customWidth="1"/>
    <col min="6401" max="6401" width="28.6640625" style="104" customWidth="1"/>
    <col min="6402" max="6402" width="20.6640625" style="104" customWidth="1"/>
    <col min="6403" max="6403" width="8.6640625" style="104" customWidth="1"/>
    <col min="6404" max="6404" width="28.6640625" style="104" customWidth="1"/>
    <col min="6405" max="6405" width="20.6640625" style="104" customWidth="1"/>
    <col min="6406" max="6406" width="5.6640625" style="104" customWidth="1"/>
    <col min="6407" max="6652" width="11.44140625" style="104"/>
    <col min="6653" max="6653" width="13.6640625" style="104" customWidth="1"/>
    <col min="6654" max="6654" width="11.6640625" style="104" customWidth="1"/>
    <col min="6655" max="6655" width="10.44140625" style="104" customWidth="1"/>
    <col min="6656" max="6656" width="5.6640625" style="104" customWidth="1"/>
    <col min="6657" max="6657" width="28.6640625" style="104" customWidth="1"/>
    <col min="6658" max="6658" width="20.6640625" style="104" customWidth="1"/>
    <col min="6659" max="6659" width="8.6640625" style="104" customWidth="1"/>
    <col min="6660" max="6660" width="28.6640625" style="104" customWidth="1"/>
    <col min="6661" max="6661" width="20.6640625" style="104" customWidth="1"/>
    <col min="6662" max="6662" width="5.6640625" style="104" customWidth="1"/>
    <col min="6663" max="6908" width="11.44140625" style="104"/>
    <col min="6909" max="6909" width="13.6640625" style="104" customWidth="1"/>
    <col min="6910" max="6910" width="11.6640625" style="104" customWidth="1"/>
    <col min="6911" max="6911" width="10.44140625" style="104" customWidth="1"/>
    <col min="6912" max="6912" width="5.6640625" style="104" customWidth="1"/>
    <col min="6913" max="6913" width="28.6640625" style="104" customWidth="1"/>
    <col min="6914" max="6914" width="20.6640625" style="104" customWidth="1"/>
    <col min="6915" max="6915" width="8.6640625" style="104" customWidth="1"/>
    <col min="6916" max="6916" width="28.6640625" style="104" customWidth="1"/>
    <col min="6917" max="6917" width="20.6640625" style="104" customWidth="1"/>
    <col min="6918" max="6918" width="5.6640625" style="104" customWidth="1"/>
    <col min="6919" max="7164" width="11.44140625" style="104"/>
    <col min="7165" max="7165" width="13.6640625" style="104" customWidth="1"/>
    <col min="7166" max="7166" width="11.6640625" style="104" customWidth="1"/>
    <col min="7167" max="7167" width="10.44140625" style="104" customWidth="1"/>
    <col min="7168" max="7168" width="5.6640625" style="104" customWidth="1"/>
    <col min="7169" max="7169" width="28.6640625" style="104" customWidth="1"/>
    <col min="7170" max="7170" width="20.6640625" style="104" customWidth="1"/>
    <col min="7171" max="7171" width="8.6640625" style="104" customWidth="1"/>
    <col min="7172" max="7172" width="28.6640625" style="104" customWidth="1"/>
    <col min="7173" max="7173" width="20.6640625" style="104" customWidth="1"/>
    <col min="7174" max="7174" width="5.6640625" style="104" customWidth="1"/>
    <col min="7175" max="7420" width="11.44140625" style="104"/>
    <col min="7421" max="7421" width="13.6640625" style="104" customWidth="1"/>
    <col min="7422" max="7422" width="11.6640625" style="104" customWidth="1"/>
    <col min="7423" max="7423" width="10.44140625" style="104" customWidth="1"/>
    <col min="7424" max="7424" width="5.6640625" style="104" customWidth="1"/>
    <col min="7425" max="7425" width="28.6640625" style="104" customWidth="1"/>
    <col min="7426" max="7426" width="20.6640625" style="104" customWidth="1"/>
    <col min="7427" max="7427" width="8.6640625" style="104" customWidth="1"/>
    <col min="7428" max="7428" width="28.6640625" style="104" customWidth="1"/>
    <col min="7429" max="7429" width="20.6640625" style="104" customWidth="1"/>
    <col min="7430" max="7430" width="5.6640625" style="104" customWidth="1"/>
    <col min="7431" max="7676" width="11.44140625" style="104"/>
    <col min="7677" max="7677" width="13.6640625" style="104" customWidth="1"/>
    <col min="7678" max="7678" width="11.6640625" style="104" customWidth="1"/>
    <col min="7679" max="7679" width="10.44140625" style="104" customWidth="1"/>
    <col min="7680" max="7680" width="5.6640625" style="104" customWidth="1"/>
    <col min="7681" max="7681" width="28.6640625" style="104" customWidth="1"/>
    <col min="7682" max="7682" width="20.6640625" style="104" customWidth="1"/>
    <col min="7683" max="7683" width="8.6640625" style="104" customWidth="1"/>
    <col min="7684" max="7684" width="28.6640625" style="104" customWidth="1"/>
    <col min="7685" max="7685" width="20.6640625" style="104" customWidth="1"/>
    <col min="7686" max="7686" width="5.6640625" style="104" customWidth="1"/>
    <col min="7687" max="7932" width="11.44140625" style="104"/>
    <col min="7933" max="7933" width="13.6640625" style="104" customWidth="1"/>
    <col min="7934" max="7934" width="11.6640625" style="104" customWidth="1"/>
    <col min="7935" max="7935" width="10.44140625" style="104" customWidth="1"/>
    <col min="7936" max="7936" width="5.6640625" style="104" customWidth="1"/>
    <col min="7937" max="7937" width="28.6640625" style="104" customWidth="1"/>
    <col min="7938" max="7938" width="20.6640625" style="104" customWidth="1"/>
    <col min="7939" max="7939" width="8.6640625" style="104" customWidth="1"/>
    <col min="7940" max="7940" width="28.6640625" style="104" customWidth="1"/>
    <col min="7941" max="7941" width="20.6640625" style="104" customWidth="1"/>
    <col min="7942" max="7942" width="5.6640625" style="104" customWidth="1"/>
    <col min="7943" max="8188" width="11.44140625" style="104"/>
    <col min="8189" max="8189" width="13.6640625" style="104" customWidth="1"/>
    <col min="8190" max="8190" width="11.6640625" style="104" customWidth="1"/>
    <col min="8191" max="8191" width="10.44140625" style="104" customWidth="1"/>
    <col min="8192" max="8192" width="5.6640625" style="104" customWidth="1"/>
    <col min="8193" max="8193" width="28.6640625" style="104" customWidth="1"/>
    <col min="8194" max="8194" width="20.6640625" style="104" customWidth="1"/>
    <col min="8195" max="8195" width="8.6640625" style="104" customWidth="1"/>
    <col min="8196" max="8196" width="28.6640625" style="104" customWidth="1"/>
    <col min="8197" max="8197" width="20.6640625" style="104" customWidth="1"/>
    <col min="8198" max="8198" width="5.6640625" style="104" customWidth="1"/>
    <col min="8199" max="8444" width="11.44140625" style="104"/>
    <col min="8445" max="8445" width="13.6640625" style="104" customWidth="1"/>
    <col min="8446" max="8446" width="11.6640625" style="104" customWidth="1"/>
    <col min="8447" max="8447" width="10.44140625" style="104" customWidth="1"/>
    <col min="8448" max="8448" width="5.6640625" style="104" customWidth="1"/>
    <col min="8449" max="8449" width="28.6640625" style="104" customWidth="1"/>
    <col min="8450" max="8450" width="20.6640625" style="104" customWidth="1"/>
    <col min="8451" max="8451" width="8.6640625" style="104" customWidth="1"/>
    <col min="8452" max="8452" width="28.6640625" style="104" customWidth="1"/>
    <col min="8453" max="8453" width="20.6640625" style="104" customWidth="1"/>
    <col min="8454" max="8454" width="5.6640625" style="104" customWidth="1"/>
    <col min="8455" max="8700" width="11.44140625" style="104"/>
    <col min="8701" max="8701" width="13.6640625" style="104" customWidth="1"/>
    <col min="8702" max="8702" width="11.6640625" style="104" customWidth="1"/>
    <col min="8703" max="8703" width="10.44140625" style="104" customWidth="1"/>
    <col min="8704" max="8704" width="5.6640625" style="104" customWidth="1"/>
    <col min="8705" max="8705" width="28.6640625" style="104" customWidth="1"/>
    <col min="8706" max="8706" width="20.6640625" style="104" customWidth="1"/>
    <col min="8707" max="8707" width="8.6640625" style="104" customWidth="1"/>
    <col min="8708" max="8708" width="28.6640625" style="104" customWidth="1"/>
    <col min="8709" max="8709" width="20.6640625" style="104" customWidth="1"/>
    <col min="8710" max="8710" width="5.6640625" style="104" customWidth="1"/>
    <col min="8711" max="8956" width="11.44140625" style="104"/>
    <col min="8957" max="8957" width="13.6640625" style="104" customWidth="1"/>
    <col min="8958" max="8958" width="11.6640625" style="104" customWidth="1"/>
    <col min="8959" max="8959" width="10.44140625" style="104" customWidth="1"/>
    <col min="8960" max="8960" width="5.6640625" style="104" customWidth="1"/>
    <col min="8961" max="8961" width="28.6640625" style="104" customWidth="1"/>
    <col min="8962" max="8962" width="20.6640625" style="104" customWidth="1"/>
    <col min="8963" max="8963" width="8.6640625" style="104" customWidth="1"/>
    <col min="8964" max="8964" width="28.6640625" style="104" customWidth="1"/>
    <col min="8965" max="8965" width="20.6640625" style="104" customWidth="1"/>
    <col min="8966" max="8966" width="5.6640625" style="104" customWidth="1"/>
    <col min="8967" max="9212" width="11.44140625" style="104"/>
    <col min="9213" max="9213" width="13.6640625" style="104" customWidth="1"/>
    <col min="9214" max="9214" width="11.6640625" style="104" customWidth="1"/>
    <col min="9215" max="9215" width="10.44140625" style="104" customWidth="1"/>
    <col min="9216" max="9216" width="5.6640625" style="104" customWidth="1"/>
    <col min="9217" max="9217" width="28.6640625" style="104" customWidth="1"/>
    <col min="9218" max="9218" width="20.6640625" style="104" customWidth="1"/>
    <col min="9219" max="9219" width="8.6640625" style="104" customWidth="1"/>
    <col min="9220" max="9220" width="28.6640625" style="104" customWidth="1"/>
    <col min="9221" max="9221" width="20.6640625" style="104" customWidth="1"/>
    <col min="9222" max="9222" width="5.6640625" style="104" customWidth="1"/>
    <col min="9223" max="9468" width="11.44140625" style="104"/>
    <col min="9469" max="9469" width="13.6640625" style="104" customWidth="1"/>
    <col min="9470" max="9470" width="11.6640625" style="104" customWidth="1"/>
    <col min="9471" max="9471" width="10.44140625" style="104" customWidth="1"/>
    <col min="9472" max="9472" width="5.6640625" style="104" customWidth="1"/>
    <col min="9473" max="9473" width="28.6640625" style="104" customWidth="1"/>
    <col min="9474" max="9474" width="20.6640625" style="104" customWidth="1"/>
    <col min="9475" max="9475" width="8.6640625" style="104" customWidth="1"/>
    <col min="9476" max="9476" width="28.6640625" style="104" customWidth="1"/>
    <col min="9477" max="9477" width="20.6640625" style="104" customWidth="1"/>
    <col min="9478" max="9478" width="5.6640625" style="104" customWidth="1"/>
    <col min="9479" max="9724" width="11.44140625" style="104"/>
    <col min="9725" max="9725" width="13.6640625" style="104" customWidth="1"/>
    <col min="9726" max="9726" width="11.6640625" style="104" customWidth="1"/>
    <col min="9727" max="9727" width="10.44140625" style="104" customWidth="1"/>
    <col min="9728" max="9728" width="5.6640625" style="104" customWidth="1"/>
    <col min="9729" max="9729" width="28.6640625" style="104" customWidth="1"/>
    <col min="9730" max="9730" width="20.6640625" style="104" customWidth="1"/>
    <col min="9731" max="9731" width="8.6640625" style="104" customWidth="1"/>
    <col min="9732" max="9732" width="28.6640625" style="104" customWidth="1"/>
    <col min="9733" max="9733" width="20.6640625" style="104" customWidth="1"/>
    <col min="9734" max="9734" width="5.6640625" style="104" customWidth="1"/>
    <col min="9735" max="9980" width="11.44140625" style="104"/>
    <col min="9981" max="9981" width="13.6640625" style="104" customWidth="1"/>
    <col min="9982" max="9982" width="11.6640625" style="104" customWidth="1"/>
    <col min="9983" max="9983" width="10.44140625" style="104" customWidth="1"/>
    <col min="9984" max="9984" width="5.6640625" style="104" customWidth="1"/>
    <col min="9985" max="9985" width="28.6640625" style="104" customWidth="1"/>
    <col min="9986" max="9986" width="20.6640625" style="104" customWidth="1"/>
    <col min="9987" max="9987" width="8.6640625" style="104" customWidth="1"/>
    <col min="9988" max="9988" width="28.6640625" style="104" customWidth="1"/>
    <col min="9989" max="9989" width="20.6640625" style="104" customWidth="1"/>
    <col min="9990" max="9990" width="5.6640625" style="104" customWidth="1"/>
    <col min="9991" max="10236" width="11.44140625" style="104"/>
    <col min="10237" max="10237" width="13.6640625" style="104" customWidth="1"/>
    <col min="10238" max="10238" width="11.6640625" style="104" customWidth="1"/>
    <col min="10239" max="10239" width="10.44140625" style="104" customWidth="1"/>
    <col min="10240" max="10240" width="5.6640625" style="104" customWidth="1"/>
    <col min="10241" max="10241" width="28.6640625" style="104" customWidth="1"/>
    <col min="10242" max="10242" width="20.6640625" style="104" customWidth="1"/>
    <col min="10243" max="10243" width="8.6640625" style="104" customWidth="1"/>
    <col min="10244" max="10244" width="28.6640625" style="104" customWidth="1"/>
    <col min="10245" max="10245" width="20.6640625" style="104" customWidth="1"/>
    <col min="10246" max="10246" width="5.6640625" style="104" customWidth="1"/>
    <col min="10247" max="10492" width="11.44140625" style="104"/>
    <col min="10493" max="10493" width="13.6640625" style="104" customWidth="1"/>
    <col min="10494" max="10494" width="11.6640625" style="104" customWidth="1"/>
    <col min="10495" max="10495" width="10.44140625" style="104" customWidth="1"/>
    <col min="10496" max="10496" width="5.6640625" style="104" customWidth="1"/>
    <col min="10497" max="10497" width="28.6640625" style="104" customWidth="1"/>
    <col min="10498" max="10498" width="20.6640625" style="104" customWidth="1"/>
    <col min="10499" max="10499" width="8.6640625" style="104" customWidth="1"/>
    <col min="10500" max="10500" width="28.6640625" style="104" customWidth="1"/>
    <col min="10501" max="10501" width="20.6640625" style="104" customWidth="1"/>
    <col min="10502" max="10502" width="5.6640625" style="104" customWidth="1"/>
    <col min="10503" max="10748" width="11.44140625" style="104"/>
    <col min="10749" max="10749" width="13.6640625" style="104" customWidth="1"/>
    <col min="10750" max="10750" width="11.6640625" style="104" customWidth="1"/>
    <col min="10751" max="10751" width="10.44140625" style="104" customWidth="1"/>
    <col min="10752" max="10752" width="5.6640625" style="104" customWidth="1"/>
    <col min="10753" max="10753" width="28.6640625" style="104" customWidth="1"/>
    <col min="10754" max="10754" width="20.6640625" style="104" customWidth="1"/>
    <col min="10755" max="10755" width="8.6640625" style="104" customWidth="1"/>
    <col min="10756" max="10756" width="28.6640625" style="104" customWidth="1"/>
    <col min="10757" max="10757" width="20.6640625" style="104" customWidth="1"/>
    <col min="10758" max="10758" width="5.6640625" style="104" customWidth="1"/>
    <col min="10759" max="11004" width="11.44140625" style="104"/>
    <col min="11005" max="11005" width="13.6640625" style="104" customWidth="1"/>
    <col min="11006" max="11006" width="11.6640625" style="104" customWidth="1"/>
    <col min="11007" max="11007" width="10.44140625" style="104" customWidth="1"/>
    <col min="11008" max="11008" width="5.6640625" style="104" customWidth="1"/>
    <col min="11009" max="11009" width="28.6640625" style="104" customWidth="1"/>
    <col min="11010" max="11010" width="20.6640625" style="104" customWidth="1"/>
    <col min="11011" max="11011" width="8.6640625" style="104" customWidth="1"/>
    <col min="11012" max="11012" width="28.6640625" style="104" customWidth="1"/>
    <col min="11013" max="11013" width="20.6640625" style="104" customWidth="1"/>
    <col min="11014" max="11014" width="5.6640625" style="104" customWidth="1"/>
    <col min="11015" max="11260" width="11.44140625" style="104"/>
    <col min="11261" max="11261" width="13.6640625" style="104" customWidth="1"/>
    <col min="11262" max="11262" width="11.6640625" style="104" customWidth="1"/>
    <col min="11263" max="11263" width="10.44140625" style="104" customWidth="1"/>
    <col min="11264" max="11264" width="5.6640625" style="104" customWidth="1"/>
    <col min="11265" max="11265" width="28.6640625" style="104" customWidth="1"/>
    <col min="11266" max="11266" width="20.6640625" style="104" customWidth="1"/>
    <col min="11267" max="11267" width="8.6640625" style="104" customWidth="1"/>
    <col min="11268" max="11268" width="28.6640625" style="104" customWidth="1"/>
    <col min="11269" max="11269" width="20.6640625" style="104" customWidth="1"/>
    <col min="11270" max="11270" width="5.6640625" style="104" customWidth="1"/>
    <col min="11271" max="11516" width="11.44140625" style="104"/>
    <col min="11517" max="11517" width="13.6640625" style="104" customWidth="1"/>
    <col min="11518" max="11518" width="11.6640625" style="104" customWidth="1"/>
    <col min="11519" max="11519" width="10.44140625" style="104" customWidth="1"/>
    <col min="11520" max="11520" width="5.6640625" style="104" customWidth="1"/>
    <col min="11521" max="11521" width="28.6640625" style="104" customWidth="1"/>
    <col min="11522" max="11522" width="20.6640625" style="104" customWidth="1"/>
    <col min="11523" max="11523" width="8.6640625" style="104" customWidth="1"/>
    <col min="11524" max="11524" width="28.6640625" style="104" customWidth="1"/>
    <col min="11525" max="11525" width="20.6640625" style="104" customWidth="1"/>
    <col min="11526" max="11526" width="5.6640625" style="104" customWidth="1"/>
    <col min="11527" max="11772" width="11.44140625" style="104"/>
    <col min="11773" max="11773" width="13.6640625" style="104" customWidth="1"/>
    <col min="11774" max="11774" width="11.6640625" style="104" customWidth="1"/>
    <col min="11775" max="11775" width="10.44140625" style="104" customWidth="1"/>
    <col min="11776" max="11776" width="5.6640625" style="104" customWidth="1"/>
    <col min="11777" max="11777" width="28.6640625" style="104" customWidth="1"/>
    <col min="11778" max="11778" width="20.6640625" style="104" customWidth="1"/>
    <col min="11779" max="11779" width="8.6640625" style="104" customWidth="1"/>
    <col min="11780" max="11780" width="28.6640625" style="104" customWidth="1"/>
    <col min="11781" max="11781" width="20.6640625" style="104" customWidth="1"/>
    <col min="11782" max="11782" width="5.6640625" style="104" customWidth="1"/>
    <col min="11783" max="12028" width="11.44140625" style="104"/>
    <col min="12029" max="12029" width="13.6640625" style="104" customWidth="1"/>
    <col min="12030" max="12030" width="11.6640625" style="104" customWidth="1"/>
    <col min="12031" max="12031" width="10.44140625" style="104" customWidth="1"/>
    <col min="12032" max="12032" width="5.6640625" style="104" customWidth="1"/>
    <col min="12033" max="12033" width="28.6640625" style="104" customWidth="1"/>
    <col min="12034" max="12034" width="20.6640625" style="104" customWidth="1"/>
    <col min="12035" max="12035" width="8.6640625" style="104" customWidth="1"/>
    <col min="12036" max="12036" width="28.6640625" style="104" customWidth="1"/>
    <col min="12037" max="12037" width="20.6640625" style="104" customWidth="1"/>
    <col min="12038" max="12038" width="5.6640625" style="104" customWidth="1"/>
    <col min="12039" max="12284" width="11.44140625" style="104"/>
    <col min="12285" max="12285" width="13.6640625" style="104" customWidth="1"/>
    <col min="12286" max="12286" width="11.6640625" style="104" customWidth="1"/>
    <col min="12287" max="12287" width="10.44140625" style="104" customWidth="1"/>
    <col min="12288" max="12288" width="5.6640625" style="104" customWidth="1"/>
    <col min="12289" max="12289" width="28.6640625" style="104" customWidth="1"/>
    <col min="12290" max="12290" width="20.6640625" style="104" customWidth="1"/>
    <col min="12291" max="12291" width="8.6640625" style="104" customWidth="1"/>
    <col min="12292" max="12292" width="28.6640625" style="104" customWidth="1"/>
    <col min="12293" max="12293" width="20.6640625" style="104" customWidth="1"/>
    <col min="12294" max="12294" width="5.6640625" style="104" customWidth="1"/>
    <col min="12295" max="12540" width="11.44140625" style="104"/>
    <col min="12541" max="12541" width="13.6640625" style="104" customWidth="1"/>
    <col min="12542" max="12542" width="11.6640625" style="104" customWidth="1"/>
    <col min="12543" max="12543" width="10.44140625" style="104" customWidth="1"/>
    <col min="12544" max="12544" width="5.6640625" style="104" customWidth="1"/>
    <col min="12545" max="12545" width="28.6640625" style="104" customWidth="1"/>
    <col min="12546" max="12546" width="20.6640625" style="104" customWidth="1"/>
    <col min="12547" max="12547" width="8.6640625" style="104" customWidth="1"/>
    <col min="12548" max="12548" width="28.6640625" style="104" customWidth="1"/>
    <col min="12549" max="12549" width="20.6640625" style="104" customWidth="1"/>
    <col min="12550" max="12550" width="5.6640625" style="104" customWidth="1"/>
    <col min="12551" max="12796" width="11.44140625" style="104"/>
    <col min="12797" max="12797" width="13.6640625" style="104" customWidth="1"/>
    <col min="12798" max="12798" width="11.6640625" style="104" customWidth="1"/>
    <col min="12799" max="12799" width="10.44140625" style="104" customWidth="1"/>
    <col min="12800" max="12800" width="5.6640625" style="104" customWidth="1"/>
    <col min="12801" max="12801" width="28.6640625" style="104" customWidth="1"/>
    <col min="12802" max="12802" width="20.6640625" style="104" customWidth="1"/>
    <col min="12803" max="12803" width="8.6640625" style="104" customWidth="1"/>
    <col min="12804" max="12804" width="28.6640625" style="104" customWidth="1"/>
    <col min="12805" max="12805" width="20.6640625" style="104" customWidth="1"/>
    <col min="12806" max="12806" width="5.6640625" style="104" customWidth="1"/>
    <col min="12807" max="13052" width="11.44140625" style="104"/>
    <col min="13053" max="13053" width="13.6640625" style="104" customWidth="1"/>
    <col min="13054" max="13054" width="11.6640625" style="104" customWidth="1"/>
    <col min="13055" max="13055" width="10.44140625" style="104" customWidth="1"/>
    <col min="13056" max="13056" width="5.6640625" style="104" customWidth="1"/>
    <col min="13057" max="13057" width="28.6640625" style="104" customWidth="1"/>
    <col min="13058" max="13058" width="20.6640625" style="104" customWidth="1"/>
    <col min="13059" max="13059" width="8.6640625" style="104" customWidth="1"/>
    <col min="13060" max="13060" width="28.6640625" style="104" customWidth="1"/>
    <col min="13061" max="13061" width="20.6640625" style="104" customWidth="1"/>
    <col min="13062" max="13062" width="5.6640625" style="104" customWidth="1"/>
    <col min="13063" max="13308" width="11.44140625" style="104"/>
    <col min="13309" max="13309" width="13.6640625" style="104" customWidth="1"/>
    <col min="13310" max="13310" width="11.6640625" style="104" customWidth="1"/>
    <col min="13311" max="13311" width="10.44140625" style="104" customWidth="1"/>
    <col min="13312" max="13312" width="5.6640625" style="104" customWidth="1"/>
    <col min="13313" max="13313" width="28.6640625" style="104" customWidth="1"/>
    <col min="13314" max="13314" width="20.6640625" style="104" customWidth="1"/>
    <col min="13315" max="13315" width="8.6640625" style="104" customWidth="1"/>
    <col min="13316" max="13316" width="28.6640625" style="104" customWidth="1"/>
    <col min="13317" max="13317" width="20.6640625" style="104" customWidth="1"/>
    <col min="13318" max="13318" width="5.6640625" style="104" customWidth="1"/>
    <col min="13319" max="13564" width="11.44140625" style="104"/>
    <col min="13565" max="13565" width="13.6640625" style="104" customWidth="1"/>
    <col min="13566" max="13566" width="11.6640625" style="104" customWidth="1"/>
    <col min="13567" max="13567" width="10.44140625" style="104" customWidth="1"/>
    <col min="13568" max="13568" width="5.6640625" style="104" customWidth="1"/>
    <col min="13569" max="13569" width="28.6640625" style="104" customWidth="1"/>
    <col min="13570" max="13570" width="20.6640625" style="104" customWidth="1"/>
    <col min="13571" max="13571" width="8.6640625" style="104" customWidth="1"/>
    <col min="13572" max="13572" width="28.6640625" style="104" customWidth="1"/>
    <col min="13573" max="13573" width="20.6640625" style="104" customWidth="1"/>
    <col min="13574" max="13574" width="5.6640625" style="104" customWidth="1"/>
    <col min="13575" max="13820" width="11.44140625" style="104"/>
    <col min="13821" max="13821" width="13.6640625" style="104" customWidth="1"/>
    <col min="13822" max="13822" width="11.6640625" style="104" customWidth="1"/>
    <col min="13823" max="13823" width="10.44140625" style="104" customWidth="1"/>
    <col min="13824" max="13824" width="5.6640625" style="104" customWidth="1"/>
    <col min="13825" max="13825" width="28.6640625" style="104" customWidth="1"/>
    <col min="13826" max="13826" width="20.6640625" style="104" customWidth="1"/>
    <col min="13827" max="13827" width="8.6640625" style="104" customWidth="1"/>
    <col min="13828" max="13828" width="28.6640625" style="104" customWidth="1"/>
    <col min="13829" max="13829" width="20.6640625" style="104" customWidth="1"/>
    <col min="13830" max="13830" width="5.6640625" style="104" customWidth="1"/>
    <col min="13831" max="14076" width="11.44140625" style="104"/>
    <col min="14077" max="14077" width="13.6640625" style="104" customWidth="1"/>
    <col min="14078" max="14078" width="11.6640625" style="104" customWidth="1"/>
    <col min="14079" max="14079" width="10.44140625" style="104" customWidth="1"/>
    <col min="14080" max="14080" width="5.6640625" style="104" customWidth="1"/>
    <col min="14081" max="14081" width="28.6640625" style="104" customWidth="1"/>
    <col min="14082" max="14082" width="20.6640625" style="104" customWidth="1"/>
    <col min="14083" max="14083" width="8.6640625" style="104" customWidth="1"/>
    <col min="14084" max="14084" width="28.6640625" style="104" customWidth="1"/>
    <col min="14085" max="14085" width="20.6640625" style="104" customWidth="1"/>
    <col min="14086" max="14086" width="5.6640625" style="104" customWidth="1"/>
    <col min="14087" max="14332" width="11.44140625" style="104"/>
    <col min="14333" max="14333" width="13.6640625" style="104" customWidth="1"/>
    <col min="14334" max="14334" width="11.6640625" style="104" customWidth="1"/>
    <col min="14335" max="14335" width="10.44140625" style="104" customWidth="1"/>
    <col min="14336" max="14336" width="5.6640625" style="104" customWidth="1"/>
    <col min="14337" max="14337" width="28.6640625" style="104" customWidth="1"/>
    <col min="14338" max="14338" width="20.6640625" style="104" customWidth="1"/>
    <col min="14339" max="14339" width="8.6640625" style="104" customWidth="1"/>
    <col min="14340" max="14340" width="28.6640625" style="104" customWidth="1"/>
    <col min="14341" max="14341" width="20.6640625" style="104" customWidth="1"/>
    <col min="14342" max="14342" width="5.6640625" style="104" customWidth="1"/>
    <col min="14343" max="14588" width="11.44140625" style="104"/>
    <col min="14589" max="14589" width="13.6640625" style="104" customWidth="1"/>
    <col min="14590" max="14590" width="11.6640625" style="104" customWidth="1"/>
    <col min="14591" max="14591" width="10.44140625" style="104" customWidth="1"/>
    <col min="14592" max="14592" width="5.6640625" style="104" customWidth="1"/>
    <col min="14593" max="14593" width="28.6640625" style="104" customWidth="1"/>
    <col min="14594" max="14594" width="20.6640625" style="104" customWidth="1"/>
    <col min="14595" max="14595" width="8.6640625" style="104" customWidth="1"/>
    <col min="14596" max="14596" width="28.6640625" style="104" customWidth="1"/>
    <col min="14597" max="14597" width="20.6640625" style="104" customWidth="1"/>
    <col min="14598" max="14598" width="5.6640625" style="104" customWidth="1"/>
    <col min="14599" max="14844" width="11.44140625" style="104"/>
    <col min="14845" max="14845" width="13.6640625" style="104" customWidth="1"/>
    <col min="14846" max="14846" width="11.6640625" style="104" customWidth="1"/>
    <col min="14847" max="14847" width="10.44140625" style="104" customWidth="1"/>
    <col min="14848" max="14848" width="5.6640625" style="104" customWidth="1"/>
    <col min="14849" max="14849" width="28.6640625" style="104" customWidth="1"/>
    <col min="14850" max="14850" width="20.6640625" style="104" customWidth="1"/>
    <col min="14851" max="14851" width="8.6640625" style="104" customWidth="1"/>
    <col min="14852" max="14852" width="28.6640625" style="104" customWidth="1"/>
    <col min="14853" max="14853" width="20.6640625" style="104" customWidth="1"/>
    <col min="14854" max="14854" width="5.6640625" style="104" customWidth="1"/>
    <col min="14855" max="15100" width="11.44140625" style="104"/>
    <col min="15101" max="15101" width="13.6640625" style="104" customWidth="1"/>
    <col min="15102" max="15102" width="11.6640625" style="104" customWidth="1"/>
    <col min="15103" max="15103" width="10.44140625" style="104" customWidth="1"/>
    <col min="15104" max="15104" width="5.6640625" style="104" customWidth="1"/>
    <col min="15105" max="15105" width="28.6640625" style="104" customWidth="1"/>
    <col min="15106" max="15106" width="20.6640625" style="104" customWidth="1"/>
    <col min="15107" max="15107" width="8.6640625" style="104" customWidth="1"/>
    <col min="15108" max="15108" width="28.6640625" style="104" customWidth="1"/>
    <col min="15109" max="15109" width="20.6640625" style="104" customWidth="1"/>
    <col min="15110" max="15110" width="5.6640625" style="104" customWidth="1"/>
    <col min="15111" max="15356" width="11.44140625" style="104"/>
    <col min="15357" max="15357" width="13.6640625" style="104" customWidth="1"/>
    <col min="15358" max="15358" width="11.6640625" style="104" customWidth="1"/>
    <col min="15359" max="15359" width="10.44140625" style="104" customWidth="1"/>
    <col min="15360" max="15360" width="5.6640625" style="104" customWidth="1"/>
    <col min="15361" max="15361" width="28.6640625" style="104" customWidth="1"/>
    <col min="15362" max="15362" width="20.6640625" style="104" customWidth="1"/>
    <col min="15363" max="15363" width="8.6640625" style="104" customWidth="1"/>
    <col min="15364" max="15364" width="28.6640625" style="104" customWidth="1"/>
    <col min="15365" max="15365" width="20.6640625" style="104" customWidth="1"/>
    <col min="15366" max="15366" width="5.6640625" style="104" customWidth="1"/>
    <col min="15367" max="15612" width="11.44140625" style="104"/>
    <col min="15613" max="15613" width="13.6640625" style="104" customWidth="1"/>
    <col min="15614" max="15614" width="11.6640625" style="104" customWidth="1"/>
    <col min="15615" max="15615" width="10.44140625" style="104" customWidth="1"/>
    <col min="15616" max="15616" width="5.6640625" style="104" customWidth="1"/>
    <col min="15617" max="15617" width="28.6640625" style="104" customWidth="1"/>
    <col min="15618" max="15618" width="20.6640625" style="104" customWidth="1"/>
    <col min="15619" max="15619" width="8.6640625" style="104" customWidth="1"/>
    <col min="15620" max="15620" width="28.6640625" style="104" customWidth="1"/>
    <col min="15621" max="15621" width="20.6640625" style="104" customWidth="1"/>
    <col min="15622" max="15622" width="5.6640625" style="104" customWidth="1"/>
    <col min="15623" max="15868" width="11.44140625" style="104"/>
    <col min="15869" max="15869" width="13.6640625" style="104" customWidth="1"/>
    <col min="15870" max="15870" width="11.6640625" style="104" customWidth="1"/>
    <col min="15871" max="15871" width="10.44140625" style="104" customWidth="1"/>
    <col min="15872" max="15872" width="5.6640625" style="104" customWidth="1"/>
    <col min="15873" max="15873" width="28.6640625" style="104" customWidth="1"/>
    <col min="15874" max="15874" width="20.6640625" style="104" customWidth="1"/>
    <col min="15875" max="15875" width="8.6640625" style="104" customWidth="1"/>
    <col min="15876" max="15876" width="28.6640625" style="104" customWidth="1"/>
    <col min="15877" max="15877" width="20.6640625" style="104" customWidth="1"/>
    <col min="15878" max="15878" width="5.6640625" style="104" customWidth="1"/>
    <col min="15879" max="16124" width="11.44140625" style="104"/>
    <col min="16125" max="16125" width="13.6640625" style="104" customWidth="1"/>
    <col min="16126" max="16126" width="11.6640625" style="104" customWidth="1"/>
    <col min="16127" max="16127" width="10.44140625" style="104" customWidth="1"/>
    <col min="16128" max="16128" width="5.6640625" style="104" customWidth="1"/>
    <col min="16129" max="16129" width="28.6640625" style="104" customWidth="1"/>
    <col min="16130" max="16130" width="20.6640625" style="104" customWidth="1"/>
    <col min="16131" max="16131" width="8.6640625" style="104" customWidth="1"/>
    <col min="16132" max="16132" width="28.6640625" style="104" customWidth="1"/>
    <col min="16133" max="16133" width="20.6640625" style="104" customWidth="1"/>
    <col min="16134" max="16134" width="5.6640625" style="104" customWidth="1"/>
    <col min="16135" max="16384" width="11.44140625" style="104"/>
  </cols>
  <sheetData>
    <row r="1" spans="3:12" ht="23.25" customHeight="1" x14ac:dyDescent="0.25"/>
    <row r="3" spans="3:12" ht="19.5" customHeight="1" x14ac:dyDescent="0.25"/>
    <row r="4" spans="3:12" ht="9.9" customHeight="1" x14ac:dyDescent="0.25"/>
    <row r="5" spans="3:12" ht="15" customHeight="1" x14ac:dyDescent="0.25">
      <c r="C5" s="205" t="s">
        <v>76</v>
      </c>
      <c r="D5" s="205"/>
      <c r="E5" s="205"/>
      <c r="F5" s="205"/>
      <c r="G5" s="205"/>
      <c r="H5" s="205"/>
      <c r="I5" s="205"/>
      <c r="J5" s="205"/>
      <c r="K5" s="205"/>
      <c r="L5" s="205"/>
    </row>
    <row r="6" spans="3:12" ht="15" customHeight="1" x14ac:dyDescent="0.25">
      <c r="C6" s="205"/>
      <c r="D6" s="205"/>
      <c r="E6" s="205"/>
      <c r="F6" s="205"/>
      <c r="G6" s="205"/>
      <c r="H6" s="205"/>
      <c r="I6" s="205"/>
      <c r="J6" s="205"/>
      <c r="K6" s="205"/>
      <c r="L6" s="205"/>
    </row>
    <row r="7" spans="3:12" ht="15" customHeight="1" x14ac:dyDescent="0.25">
      <c r="C7" s="205"/>
      <c r="D7" s="205"/>
      <c r="E7" s="205"/>
      <c r="F7" s="205"/>
      <c r="G7" s="205"/>
      <c r="H7" s="205"/>
      <c r="I7" s="205"/>
      <c r="J7" s="205"/>
      <c r="K7" s="205"/>
      <c r="L7" s="205"/>
    </row>
    <row r="8" spans="3:12" ht="15" customHeight="1" x14ac:dyDescent="0.25">
      <c r="C8" s="205"/>
      <c r="D8" s="205"/>
      <c r="E8" s="205"/>
      <c r="F8" s="205"/>
      <c r="G8" s="205"/>
      <c r="H8" s="205"/>
      <c r="I8" s="205"/>
      <c r="J8" s="205"/>
      <c r="K8" s="205"/>
      <c r="L8" s="205"/>
    </row>
    <row r="9" spans="3:12" ht="15" customHeight="1" x14ac:dyDescent="0.25">
      <c r="C9" s="205"/>
      <c r="D9" s="205"/>
      <c r="E9" s="205"/>
      <c r="F9" s="205"/>
      <c r="G9" s="205"/>
      <c r="H9" s="205"/>
      <c r="I9" s="205"/>
      <c r="J9" s="205"/>
      <c r="K9" s="205"/>
      <c r="L9" s="205"/>
    </row>
    <row r="10" spans="3:12" ht="15" customHeight="1" x14ac:dyDescent="0.3">
      <c r="C10" s="201"/>
      <c r="D10" s="236" t="s">
        <v>69</v>
      </c>
      <c r="E10"/>
      <c r="F10" s="201"/>
      <c r="G10" s="201"/>
      <c r="H10" s="201"/>
      <c r="I10" s="201"/>
      <c r="J10" s="201"/>
      <c r="K10" s="201"/>
      <c r="L10" s="201"/>
    </row>
    <row r="11" spans="3:12" ht="15" customHeight="1" x14ac:dyDescent="0.25">
      <c r="C11" s="201"/>
      <c r="D11" s="237" t="s">
        <v>70</v>
      </c>
      <c r="E11" s="239" t="s">
        <v>71</v>
      </c>
      <c r="F11" s="239"/>
      <c r="G11" s="239"/>
      <c r="H11" s="239"/>
      <c r="I11" s="201"/>
      <c r="J11" s="201"/>
      <c r="K11" s="201"/>
      <c r="L11" s="201"/>
    </row>
    <row r="12" spans="3:12" ht="15" customHeight="1" x14ac:dyDescent="0.25">
      <c r="C12" s="201"/>
      <c r="D12" s="238" t="s">
        <v>72</v>
      </c>
      <c r="E12" s="240" t="s">
        <v>73</v>
      </c>
      <c r="F12" s="240"/>
      <c r="G12" s="240"/>
      <c r="H12" s="240"/>
      <c r="I12" s="201"/>
      <c r="J12" s="201"/>
      <c r="K12" s="201"/>
      <c r="L12" s="201"/>
    </row>
    <row r="13" spans="3:12" ht="15" customHeight="1" x14ac:dyDescent="0.25">
      <c r="C13" s="201"/>
      <c r="D13" s="237" t="s">
        <v>74</v>
      </c>
      <c r="E13" s="239" t="s">
        <v>75</v>
      </c>
      <c r="F13" s="239"/>
      <c r="G13" s="239"/>
      <c r="H13" s="239"/>
      <c r="I13" s="201"/>
      <c r="J13" s="201"/>
      <c r="K13" s="201"/>
      <c r="L13" s="201"/>
    </row>
    <row r="14" spans="3:12" ht="12.75" customHeight="1" x14ac:dyDescent="0.25">
      <c r="C14" s="105"/>
      <c r="D14" s="105"/>
      <c r="E14" s="105"/>
      <c r="F14" s="105"/>
      <c r="G14" s="105"/>
      <c r="H14" s="105"/>
      <c r="I14" s="105"/>
    </row>
    <row r="15" spans="3:12" ht="16.5" customHeight="1" x14ac:dyDescent="0.3">
      <c r="C15" s="106"/>
      <c r="D15" s="106"/>
      <c r="E15" s="106"/>
      <c r="F15" s="107"/>
      <c r="G15" s="106"/>
      <c r="H15" s="106"/>
      <c r="I15" s="106"/>
      <c r="J15" s="106"/>
      <c r="K15" s="106"/>
      <c r="L15" s="106"/>
    </row>
    <row r="16" spans="3:12" ht="23.25" customHeight="1" x14ac:dyDescent="0.4">
      <c r="C16" s="106"/>
      <c r="D16" s="203" t="s">
        <v>35</v>
      </c>
      <c r="E16" s="204"/>
      <c r="F16" s="106"/>
      <c r="G16" s="203" t="s">
        <v>38</v>
      </c>
      <c r="H16" s="204"/>
      <c r="I16" s="106"/>
      <c r="J16" s="203" t="s">
        <v>51</v>
      </c>
      <c r="K16" s="204"/>
      <c r="L16" s="106"/>
    </row>
    <row r="17" spans="3:14" ht="20.100000000000001" customHeight="1" x14ac:dyDescent="0.3">
      <c r="C17" s="106"/>
      <c r="D17" s="108" t="s">
        <v>5</v>
      </c>
      <c r="E17" s="225">
        <v>45904</v>
      </c>
      <c r="F17" s="106"/>
      <c r="G17" s="109" t="s">
        <v>5</v>
      </c>
      <c r="H17" s="225">
        <f>+E17</f>
        <v>45904</v>
      </c>
      <c r="I17" s="106"/>
      <c r="J17" s="109" t="s">
        <v>5</v>
      </c>
      <c r="K17" s="225">
        <f>+E17</f>
        <v>45904</v>
      </c>
      <c r="L17" s="106"/>
    </row>
    <row r="18" spans="3:14" ht="20.100000000000001" hidden="1" customHeight="1" x14ac:dyDescent="0.3">
      <c r="C18" s="106"/>
      <c r="D18" s="110" t="s">
        <v>30</v>
      </c>
      <c r="E18" s="225"/>
      <c r="F18" s="106"/>
      <c r="G18" s="110" t="s">
        <v>30</v>
      </c>
      <c r="H18" s="225"/>
      <c r="I18" s="106"/>
      <c r="J18" s="110" t="s">
        <v>30</v>
      </c>
      <c r="K18" s="225"/>
      <c r="L18" s="106"/>
    </row>
    <row r="19" spans="3:14" ht="15.75" hidden="1" customHeight="1" x14ac:dyDescent="0.3">
      <c r="C19" s="106"/>
      <c r="D19" s="110" t="s">
        <v>31</v>
      </c>
      <c r="E19" s="226"/>
      <c r="F19" s="106"/>
      <c r="G19" s="110" t="s">
        <v>31</v>
      </c>
      <c r="H19" s="226"/>
      <c r="I19" s="106"/>
      <c r="J19" s="110" t="s">
        <v>31</v>
      </c>
      <c r="K19" s="226"/>
      <c r="L19" s="106"/>
    </row>
    <row r="20" spans="3:14" ht="12" hidden="1" customHeight="1" x14ac:dyDescent="0.3">
      <c r="C20" s="106"/>
      <c r="D20" s="111" t="s">
        <v>32</v>
      </c>
      <c r="E20" s="227" t="s">
        <v>33</v>
      </c>
      <c r="F20" s="106"/>
      <c r="G20" s="111" t="s">
        <v>32</v>
      </c>
      <c r="H20" s="227" t="s">
        <v>33</v>
      </c>
      <c r="I20" s="106"/>
      <c r="J20" s="111" t="s">
        <v>32</v>
      </c>
      <c r="K20" s="227" t="s">
        <v>33</v>
      </c>
      <c r="L20" s="106"/>
    </row>
    <row r="21" spans="3:14" ht="20.100000000000001" customHeight="1" x14ac:dyDescent="0.3">
      <c r="C21" s="106"/>
      <c r="D21" s="110" t="s">
        <v>68</v>
      </c>
      <c r="E21" s="228">
        <v>2809403854</v>
      </c>
      <c r="F21" s="106"/>
      <c r="G21" s="110" t="s">
        <v>68</v>
      </c>
      <c r="H21" s="228">
        <v>99836669</v>
      </c>
      <c r="I21" s="106"/>
      <c r="J21" s="110" t="s">
        <v>68</v>
      </c>
      <c r="K21" s="228">
        <v>39934667</v>
      </c>
      <c r="L21" s="106"/>
    </row>
    <row r="22" spans="3:14" ht="20.100000000000001" customHeight="1" x14ac:dyDescent="0.3">
      <c r="C22" s="106"/>
      <c r="D22" s="131" t="s">
        <v>26</v>
      </c>
      <c r="E22" s="229">
        <v>0.57499999999999996</v>
      </c>
      <c r="F22" s="106"/>
      <c r="G22" s="131" t="s">
        <v>26</v>
      </c>
      <c r="H22" s="229">
        <v>0.6</v>
      </c>
      <c r="I22" s="106"/>
      <c r="J22" s="131" t="s">
        <v>26</v>
      </c>
      <c r="K22" s="229">
        <v>1</v>
      </c>
      <c r="L22" s="106"/>
    </row>
    <row r="23" spans="3:14" ht="20.100000000000001" customHeight="1" x14ac:dyDescent="0.3">
      <c r="C23" s="106"/>
      <c r="D23" s="109" t="s">
        <v>27</v>
      </c>
      <c r="E23" s="244">
        <f>+VDFA!M9</f>
        <v>1.0092780536477854</v>
      </c>
      <c r="F23" s="106"/>
      <c r="G23" s="109" t="s">
        <v>27</v>
      </c>
      <c r="H23" s="244">
        <f>+VDFB!O9</f>
        <v>0.97050582156915732</v>
      </c>
      <c r="I23" s="106"/>
      <c r="J23" s="109" t="s">
        <v>27</v>
      </c>
      <c r="K23" s="244">
        <f>+VDFC!O9</f>
        <v>0.87376187665041782</v>
      </c>
      <c r="L23" s="106"/>
    </row>
    <row r="24" spans="3:14" ht="20.100000000000001" customHeight="1" x14ac:dyDescent="0.3">
      <c r="C24" s="106"/>
      <c r="D24" s="108" t="s">
        <v>0</v>
      </c>
      <c r="E24" s="230">
        <f>+VDFA!M10</f>
        <v>1.1903538346290592</v>
      </c>
      <c r="F24" s="106"/>
      <c r="G24" s="108" t="s">
        <v>0</v>
      </c>
      <c r="H24" s="234">
        <f>+VDFB!O10</f>
        <v>1.0310499787330627</v>
      </c>
      <c r="I24" s="106"/>
      <c r="J24" s="108" t="s">
        <v>0</v>
      </c>
      <c r="K24" s="234">
        <f>+VDFC!O10</f>
        <v>1.5186436057090758</v>
      </c>
      <c r="L24" s="106"/>
    </row>
    <row r="25" spans="3:14" ht="20.100000000000001" customHeight="1" x14ac:dyDescent="0.3">
      <c r="C25" s="106"/>
      <c r="D25" s="110" t="s">
        <v>22</v>
      </c>
      <c r="E25" s="231">
        <f>+VDFA!M11</f>
        <v>0.81024499962819974</v>
      </c>
      <c r="F25" s="106"/>
      <c r="G25" s="110" t="s">
        <v>22</v>
      </c>
      <c r="H25" s="235">
        <f>+VDFB!O11</f>
        <v>0.72988939466944913</v>
      </c>
      <c r="I25" s="106"/>
      <c r="J25" s="110" t="s">
        <v>22</v>
      </c>
      <c r="K25" s="235">
        <f>+VDFC!O11</f>
        <v>0.96020305377048132</v>
      </c>
      <c r="L25" s="106"/>
    </row>
    <row r="26" spans="3:14" ht="20.100000000000001" customHeight="1" x14ac:dyDescent="0.3">
      <c r="C26" s="106"/>
      <c r="D26" s="110" t="s">
        <v>4</v>
      </c>
      <c r="E26" s="232">
        <f>+VDFA!M15</f>
        <v>2.7088377814445077</v>
      </c>
      <c r="F26" s="106"/>
      <c r="G26" s="110" t="s">
        <v>4</v>
      </c>
      <c r="H26" s="232">
        <f>+VDFB!O15</f>
        <v>5.8849315068493144</v>
      </c>
      <c r="I26" s="106"/>
      <c r="J26" s="110" t="s">
        <v>4</v>
      </c>
      <c r="K26" s="232">
        <f>+VDFC!O15</f>
        <v>6.1062608421981874</v>
      </c>
      <c r="L26" s="106"/>
    </row>
    <row r="27" spans="3:14" ht="20.100000000000001" customHeight="1" x14ac:dyDescent="0.3">
      <c r="C27" s="106"/>
      <c r="D27" s="131" t="s">
        <v>60</v>
      </c>
      <c r="E27" s="229">
        <v>0.67</v>
      </c>
      <c r="F27" s="106"/>
      <c r="G27" s="131" t="s">
        <v>60</v>
      </c>
      <c r="H27" s="229">
        <f>+E27</f>
        <v>0.67</v>
      </c>
      <c r="I27" s="106"/>
      <c r="J27" s="131" t="s">
        <v>60</v>
      </c>
      <c r="K27" s="229">
        <f>+H27</f>
        <v>0.67</v>
      </c>
      <c r="L27" s="106"/>
    </row>
    <row r="28" spans="3:14" ht="20.100000000000001" customHeight="1" x14ac:dyDescent="0.3">
      <c r="C28" s="106"/>
      <c r="D28" s="108" t="str">
        <f>+VDFA!D15</f>
        <v>Calificación (Fix Scr)</v>
      </c>
      <c r="E28" s="230" t="str">
        <f>+VDFA!F15</f>
        <v>AAA sf(arg)</v>
      </c>
      <c r="F28" s="106"/>
      <c r="G28" s="108" t="s">
        <v>29</v>
      </c>
      <c r="H28" s="230" t="s">
        <v>67</v>
      </c>
      <c r="I28" s="106"/>
      <c r="J28" s="108" t="s">
        <v>29</v>
      </c>
      <c r="K28" s="230" t="s">
        <v>67</v>
      </c>
      <c r="L28" s="106"/>
    </row>
    <row r="29" spans="3:14" ht="20.100000000000001" customHeight="1" x14ac:dyDescent="0.3">
      <c r="C29" s="106"/>
      <c r="D29" s="112" t="s">
        <v>61</v>
      </c>
      <c r="E29" s="233">
        <f>+E25-E27</f>
        <v>0.1402449996281997</v>
      </c>
      <c r="F29" s="106"/>
      <c r="G29" s="112" t="s">
        <v>61</v>
      </c>
      <c r="H29" s="233">
        <f>+H25-H27</f>
        <v>5.9889394669449092E-2</v>
      </c>
      <c r="I29" s="106"/>
      <c r="J29" s="112" t="s">
        <v>61</v>
      </c>
      <c r="K29" s="233">
        <f>+K25-K27</f>
        <v>0.29020305377048128</v>
      </c>
      <c r="L29" s="106"/>
    </row>
    <row r="30" spans="3:14" ht="20.100000000000001" customHeight="1" x14ac:dyDescent="0.3">
      <c r="C30" s="106"/>
      <c r="D30" s="106"/>
      <c r="E30" s="106"/>
      <c r="F30" s="106"/>
      <c r="G30" s="106"/>
      <c r="H30" s="106"/>
      <c r="I30" s="106"/>
      <c r="J30" s="106"/>
      <c r="K30" s="106"/>
      <c r="L30" s="106"/>
      <c r="N30" s="129"/>
    </row>
    <row r="31" spans="3:14" ht="18.899999999999999" customHeight="1" x14ac:dyDescent="0.3">
      <c r="C31" s="106"/>
      <c r="D31" s="109" t="s">
        <v>62</v>
      </c>
      <c r="E31" s="242">
        <v>0.1402449996281997</v>
      </c>
      <c r="F31" s="106"/>
      <c r="G31" s="109" t="s">
        <v>62</v>
      </c>
      <c r="H31" s="242">
        <v>5.9889394669449092E-2</v>
      </c>
      <c r="I31" s="106"/>
      <c r="J31" s="109" t="s">
        <v>62</v>
      </c>
      <c r="K31" s="243">
        <v>0.29020299999999999</v>
      </c>
      <c r="L31" s="106"/>
    </row>
    <row r="32" spans="3:14" ht="14.1" hidden="1" customHeight="1" x14ac:dyDescent="0.3">
      <c r="C32" s="106"/>
      <c r="D32" s="110" t="s">
        <v>22</v>
      </c>
      <c r="E32" s="121">
        <f>+E27+E31</f>
        <v>0.81024499962819974</v>
      </c>
      <c r="F32" s="106"/>
      <c r="G32" s="108" t="s">
        <v>22</v>
      </c>
      <c r="H32" s="176">
        <f>+H27+H31</f>
        <v>0.72988939466944913</v>
      </c>
      <c r="I32" s="106"/>
      <c r="J32" s="110" t="s">
        <v>22</v>
      </c>
      <c r="K32" s="163">
        <f>+K27+K31</f>
        <v>0.96020300000000003</v>
      </c>
      <c r="L32" s="106"/>
    </row>
    <row r="33" spans="3:12" ht="12.75" hidden="1" customHeight="1" x14ac:dyDescent="0.3">
      <c r="C33" s="106"/>
      <c r="D33" s="110" t="s">
        <v>42</v>
      </c>
      <c r="E33" s="185">
        <f>+(1+E32/360*30)^(360/30)-1</f>
        <v>1.1903538346290596</v>
      </c>
      <c r="F33" s="106"/>
      <c r="G33" s="110" t="s">
        <v>42</v>
      </c>
      <c r="H33" s="121">
        <f>+(1+H32/360*30)^(360/30)-1</f>
        <v>1.031049978733062</v>
      </c>
      <c r="I33" s="106"/>
      <c r="J33" s="110" t="s">
        <v>42</v>
      </c>
      <c r="K33" s="163">
        <f>+(1+K32/360*30)^(360/30)-1</f>
        <v>1.5186434803141151</v>
      </c>
      <c r="L33" s="106"/>
    </row>
    <row r="34" spans="3:12" ht="14.25" hidden="1" customHeight="1" x14ac:dyDescent="0.3">
      <c r="C34" s="106"/>
      <c r="D34" s="110" t="s">
        <v>39</v>
      </c>
      <c r="E34" s="175">
        <f>+XNPV(E33,E41:E49,D41:D49)/VDFA!F8</f>
        <v>1.0092780536858375</v>
      </c>
      <c r="F34" s="106"/>
      <c r="G34" s="111" t="s">
        <v>39</v>
      </c>
      <c r="H34" s="177">
        <f>+XNPV(H33,H41:H42,G41:G42)/VDFB!F8</f>
        <v>0.97050582376712269</v>
      </c>
      <c r="I34" s="106"/>
      <c r="J34" s="110" t="s">
        <v>39</v>
      </c>
      <c r="K34" s="164">
        <f>+XNPV(K33,K41:K43,J41:J43)/VDFC!F8</f>
        <v>0.87376189808813687</v>
      </c>
      <c r="L34" s="106"/>
    </row>
    <row r="35" spans="3:12" ht="20.100000000000001" customHeight="1" x14ac:dyDescent="0.3">
      <c r="C35" s="106"/>
      <c r="D35" s="112" t="s">
        <v>26</v>
      </c>
      <c r="E35" s="198">
        <f>ROUND(+XIRR(H53:H61,E53:E61,0),4)</f>
        <v>0.57499999999999996</v>
      </c>
      <c r="F35" s="106"/>
      <c r="G35" s="112" t="s">
        <v>26</v>
      </c>
      <c r="H35" s="198">
        <f>ROUND(+XIRR(H66:H68,E66:E68,0),4)</f>
        <v>0.6</v>
      </c>
      <c r="I35" s="106"/>
      <c r="J35" s="112" t="s">
        <v>26</v>
      </c>
      <c r="K35" s="198">
        <f>ROUND(+XIRR(H78:H79,E78:E79,0),4)</f>
        <v>1</v>
      </c>
      <c r="L35" s="106"/>
    </row>
    <row r="36" spans="3:12" ht="20.100000000000001" customHeight="1" x14ac:dyDescent="0.3">
      <c r="C36" s="106"/>
      <c r="D36" s="106"/>
      <c r="E36" s="106"/>
      <c r="F36" s="106"/>
      <c r="G36" s="106"/>
      <c r="H36" s="106"/>
      <c r="I36" s="106"/>
      <c r="J36" s="106"/>
      <c r="K36" s="106"/>
      <c r="L36" s="106"/>
    </row>
    <row r="37" spans="3:12" ht="9" customHeight="1" x14ac:dyDescent="0.25"/>
    <row r="38" spans="3:12" ht="12.75" customHeight="1" x14ac:dyDescent="0.3">
      <c r="C38" s="130"/>
      <c r="D38" s="113" t="s">
        <v>34</v>
      </c>
    </row>
    <row r="40" spans="3:12" ht="14.4" hidden="1" x14ac:dyDescent="0.25">
      <c r="C40" s="118"/>
      <c r="D40" s="118" t="s">
        <v>41</v>
      </c>
      <c r="E40" s="118"/>
      <c r="F40" s="118"/>
      <c r="G40" s="118" t="s">
        <v>41</v>
      </c>
      <c r="H40" s="118"/>
      <c r="I40" s="118"/>
      <c r="J40" s="118" t="s">
        <v>41</v>
      </c>
      <c r="K40" s="118"/>
    </row>
    <row r="41" spans="3:12" ht="14.4" hidden="1" x14ac:dyDescent="0.25">
      <c r="C41" s="118"/>
      <c r="D41" s="124">
        <f>+VDFA!E19</f>
        <v>45904</v>
      </c>
      <c r="E41" s="125">
        <v>0</v>
      </c>
      <c r="F41" s="118"/>
      <c r="G41" s="124">
        <f>+D41</f>
        <v>45904</v>
      </c>
      <c r="H41" s="125">
        <f>+VDFB!H19</f>
        <v>0</v>
      </c>
      <c r="I41" s="118"/>
      <c r="J41" s="124">
        <f>+G41</f>
        <v>45904</v>
      </c>
      <c r="K41" s="125">
        <f>+VDFB!K19</f>
        <v>0</v>
      </c>
    </row>
    <row r="42" spans="3:12" ht="14.4" hidden="1" x14ac:dyDescent="0.25">
      <c r="C42" s="118"/>
      <c r="D42" s="124">
        <f>+VDFA!E20</f>
        <v>45912</v>
      </c>
      <c r="E42" s="125">
        <f>+VDFA!H20</f>
        <v>180389501</v>
      </c>
      <c r="F42" s="118"/>
      <c r="G42" s="124">
        <f>+VDFB!E20</f>
        <v>46083</v>
      </c>
      <c r="H42" s="125">
        <f>+VDFB!H20</f>
        <v>137150624.03874999</v>
      </c>
      <c r="I42" s="118"/>
      <c r="J42" s="124">
        <f>+VDFC!E20</f>
        <v>46083</v>
      </c>
      <c r="K42" s="125">
        <f>+VDFC!H20</f>
        <v>41691380.855022669</v>
      </c>
    </row>
    <row r="43" spans="3:12" ht="14.4" hidden="1" x14ac:dyDescent="0.25">
      <c r="C43" s="118"/>
      <c r="D43" s="124">
        <f>+VDFA!E21</f>
        <v>45929</v>
      </c>
      <c r="E43" s="125">
        <f>+VDFA!H21</f>
        <v>542791549</v>
      </c>
      <c r="F43" s="118"/>
      <c r="G43" s="124"/>
      <c r="H43" s="125"/>
      <c r="I43" s="118"/>
      <c r="J43" s="124">
        <f>+VDFC!E21</f>
        <v>46111</v>
      </c>
      <c r="K43" s="125">
        <f>+VDFC!H21</f>
        <v>14165982.924232952</v>
      </c>
    </row>
    <row r="44" spans="3:12" ht="14.4" hidden="1" x14ac:dyDescent="0.25">
      <c r="C44" s="118"/>
      <c r="D44" s="124">
        <f>+VDFA!E22</f>
        <v>45958</v>
      </c>
      <c r="E44" s="125">
        <f>+VDFA!H22</f>
        <v>691504428</v>
      </c>
      <c r="F44" s="118"/>
      <c r="G44" s="124"/>
      <c r="H44" s="125"/>
      <c r="I44" s="118"/>
      <c r="J44" s="124"/>
      <c r="K44" s="125"/>
    </row>
    <row r="45" spans="3:12" ht="14.4" hidden="1" x14ac:dyDescent="0.25">
      <c r="C45" s="118"/>
      <c r="D45" s="124">
        <f>+VDFA!E23</f>
        <v>45989</v>
      </c>
      <c r="E45" s="125">
        <f>+VDFA!H23</f>
        <v>592896237</v>
      </c>
      <c r="F45" s="118"/>
      <c r="G45" s="124"/>
      <c r="H45" s="125"/>
      <c r="I45" s="118"/>
      <c r="J45" s="124"/>
      <c r="K45" s="125"/>
    </row>
    <row r="46" spans="3:12" ht="14.4" hidden="1" x14ac:dyDescent="0.25">
      <c r="C46" s="118"/>
      <c r="D46" s="124">
        <f>+VDFA!E24</f>
        <v>46020</v>
      </c>
      <c r="E46" s="125">
        <f>+VDFA!H24</f>
        <v>572971007</v>
      </c>
      <c r="F46" s="118"/>
      <c r="G46" s="124"/>
      <c r="H46" s="125"/>
      <c r="I46" s="118"/>
      <c r="J46" s="124"/>
      <c r="K46" s="125"/>
    </row>
    <row r="47" spans="3:12" ht="14.4" hidden="1" x14ac:dyDescent="0.25">
      <c r="C47" s="118"/>
      <c r="D47" s="124">
        <f>+VDFA!E25</f>
        <v>46050</v>
      </c>
      <c r="E47" s="125">
        <f>+VDFA!H25</f>
        <v>532668592</v>
      </c>
      <c r="F47" s="118"/>
      <c r="G47" s="124"/>
      <c r="H47" s="125"/>
      <c r="I47" s="118"/>
      <c r="J47" s="124"/>
      <c r="K47" s="125"/>
    </row>
    <row r="48" spans="3:12" ht="14.4" hidden="1" x14ac:dyDescent="0.25">
      <c r="C48" s="118"/>
      <c r="D48" s="124">
        <f>+VDFA!E26</f>
        <v>46083</v>
      </c>
      <c r="E48" s="125">
        <f>+VDFA!H26</f>
        <v>291077960.10622734</v>
      </c>
      <c r="F48" s="118"/>
      <c r="G48" s="124"/>
      <c r="H48" s="125"/>
      <c r="I48" s="118"/>
      <c r="J48" s="124"/>
      <c r="K48" s="125"/>
    </row>
    <row r="49" spans="3:11" ht="14.4" hidden="1" x14ac:dyDescent="0.25">
      <c r="C49" s="118"/>
      <c r="D49" s="124">
        <f>+VDFA!E27</f>
        <v>46111</v>
      </c>
      <c r="E49" s="125">
        <f>+VDFA!H27</f>
        <v>0</v>
      </c>
      <c r="F49" s="118"/>
      <c r="G49" s="124"/>
      <c r="H49" s="125"/>
      <c r="I49" s="118"/>
      <c r="J49" s="124"/>
      <c r="K49" s="125"/>
    </row>
    <row r="50" spans="3:11" ht="14.4" hidden="1" x14ac:dyDescent="0.25">
      <c r="C50" s="118"/>
      <c r="D50" s="124">
        <f>+VDFA!E28</f>
        <v>46140</v>
      </c>
      <c r="E50" s="125">
        <f>+VDFA!H28</f>
        <v>0</v>
      </c>
      <c r="F50" s="118"/>
      <c r="G50" s="124"/>
      <c r="H50" s="125"/>
      <c r="I50" s="118"/>
      <c r="J50" s="114"/>
      <c r="K50" s="114"/>
    </row>
    <row r="51" spans="3:11" ht="14.4" hidden="1" x14ac:dyDescent="0.25">
      <c r="C51" s="114"/>
      <c r="D51" s="114" t="s">
        <v>40</v>
      </c>
      <c r="E51" s="114"/>
      <c r="F51" s="114"/>
      <c r="G51" s="114"/>
      <c r="H51" s="114"/>
      <c r="I51" s="114"/>
      <c r="J51" s="114"/>
      <c r="K51" s="114"/>
    </row>
    <row r="52" spans="3:11" ht="14.4" hidden="1" x14ac:dyDescent="0.25">
      <c r="C52" s="114"/>
      <c r="D52" s="114"/>
      <c r="E52" s="114"/>
      <c r="F52" s="114"/>
      <c r="G52" s="114"/>
      <c r="H52" s="114"/>
      <c r="I52" s="114"/>
      <c r="J52" s="114"/>
      <c r="K52" s="114"/>
    </row>
    <row r="53" spans="3:11" ht="27.6" hidden="1" x14ac:dyDescent="0.25">
      <c r="C53" s="114"/>
      <c r="D53" s="34" t="s">
        <v>6</v>
      </c>
      <c r="E53" s="98">
        <f>+VDFA!F13</f>
        <v>45904</v>
      </c>
      <c r="F53" s="36" t="s">
        <v>8</v>
      </c>
      <c r="G53" s="36" t="s">
        <v>9</v>
      </c>
      <c r="H53" s="122">
        <f>-E34*VDFA!F8</f>
        <v>-2835469653.7826104</v>
      </c>
      <c r="I53" s="114"/>
      <c r="J53" s="114"/>
      <c r="K53" s="114"/>
    </row>
    <row r="54" spans="3:11" ht="13.8" hidden="1" x14ac:dyDescent="0.3">
      <c r="D54" s="43">
        <v>1</v>
      </c>
      <c r="E54" s="44">
        <f>+VDFA!E20</f>
        <v>45912</v>
      </c>
      <c r="F54" s="45">
        <f>+VDFA!S20</f>
        <v>133566103</v>
      </c>
      <c r="G54" s="46">
        <f>+VDFA!T20</f>
        <v>46823397.56666667</v>
      </c>
      <c r="H54" s="123">
        <f t="shared" ref="H54:H59" si="0">+G54+F54</f>
        <v>180389500.56666666</v>
      </c>
    </row>
    <row r="55" spans="3:11" ht="13.8" hidden="1" x14ac:dyDescent="0.3">
      <c r="D55" s="43">
        <f t="shared" ref="D55:D60" si="1">+D54+1</f>
        <v>2</v>
      </c>
      <c r="E55" s="44">
        <f>+VDFA!E21</f>
        <v>45929</v>
      </c>
      <c r="F55" s="45">
        <f>+VDFA!S21</f>
        <v>453596957</v>
      </c>
      <c r="G55" s="46">
        <f>+VDFA!T21</f>
        <v>89194591.700000018</v>
      </c>
      <c r="H55" s="123">
        <f t="shared" si="0"/>
        <v>542791548.70000005</v>
      </c>
    </row>
    <row r="56" spans="3:11" ht="13.8" hidden="1" x14ac:dyDescent="0.3">
      <c r="D56" s="43">
        <f t="shared" si="1"/>
        <v>3</v>
      </c>
      <c r="E56" s="44">
        <f>+VDFA!E22</f>
        <v>45958</v>
      </c>
      <c r="F56" s="45">
        <f>+VDFA!S22</f>
        <v>617429735</v>
      </c>
      <c r="G56" s="46">
        <f>+VDFA!T22</f>
        <v>74074693.133333325</v>
      </c>
      <c r="H56" s="123">
        <f t="shared" si="0"/>
        <v>691504428.13333333</v>
      </c>
    </row>
    <row r="57" spans="3:11" ht="13.8" hidden="1" x14ac:dyDescent="0.3">
      <c r="D57" s="43">
        <f t="shared" si="1"/>
        <v>4</v>
      </c>
      <c r="E57" s="44">
        <f>+VDFA!E23</f>
        <v>45989</v>
      </c>
      <c r="F57" s="45">
        <f>+VDFA!S23</f>
        <v>539402535</v>
      </c>
      <c r="G57" s="46">
        <f>+VDFA!T23</f>
        <v>53493701.966666669</v>
      </c>
      <c r="H57" s="123">
        <f t="shared" si="0"/>
        <v>592896236.9666667</v>
      </c>
    </row>
    <row r="58" spans="3:11" ht="13.8" hidden="1" x14ac:dyDescent="0.3">
      <c r="D58" s="43">
        <f t="shared" si="1"/>
        <v>5</v>
      </c>
      <c r="E58" s="44">
        <f>+VDFA!E24</f>
        <v>46020</v>
      </c>
      <c r="F58" s="45">
        <f>+VDFA!S24</f>
        <v>537457390</v>
      </c>
      <c r="G58" s="46">
        <f>+VDFA!T24</f>
        <v>35513617.466666669</v>
      </c>
      <c r="H58" s="123">
        <f t="shared" si="0"/>
        <v>572971007.4666667</v>
      </c>
    </row>
    <row r="59" spans="3:11" ht="13.8" hidden="1" x14ac:dyDescent="0.3">
      <c r="D59" s="43">
        <v>6</v>
      </c>
      <c r="E59" s="44">
        <f>+VDFA!E25</f>
        <v>46050</v>
      </c>
      <c r="F59" s="45">
        <f>+VDFA!S25</f>
        <v>515070221</v>
      </c>
      <c r="G59" s="46">
        <f>+VDFA!T25</f>
        <v>17598371.133333333</v>
      </c>
      <c r="H59" s="123">
        <f t="shared" si="0"/>
        <v>532668592.13333333</v>
      </c>
    </row>
    <row r="60" spans="3:11" ht="13.8" hidden="1" x14ac:dyDescent="0.3">
      <c r="D60" s="43">
        <f t="shared" si="1"/>
        <v>7</v>
      </c>
      <c r="E60" s="44">
        <f>+VDFA!E26</f>
        <v>46083</v>
      </c>
      <c r="F60" s="45">
        <f>+VDFA!S26</f>
        <v>12880913</v>
      </c>
      <c r="G60" s="46">
        <f>+VDFA!T26</f>
        <v>429363.76666666666</v>
      </c>
      <c r="H60" s="123">
        <f t="shared" ref="H60:H61" si="2">+G60+F60</f>
        <v>13310276.766666668</v>
      </c>
    </row>
    <row r="61" spans="3:11" ht="13.8" hidden="1" x14ac:dyDescent="0.3">
      <c r="D61" s="43">
        <v>8</v>
      </c>
      <c r="E61" s="44">
        <f>+VDFA!E27</f>
        <v>46111</v>
      </c>
      <c r="F61" s="45">
        <f>+VDFA!S27</f>
        <v>0</v>
      </c>
      <c r="G61" s="46">
        <f>+VDFA!T27</f>
        <v>0</v>
      </c>
      <c r="H61" s="123">
        <f t="shared" si="2"/>
        <v>0</v>
      </c>
    </row>
    <row r="62" spans="3:11" ht="13.8" hidden="1" x14ac:dyDescent="0.3">
      <c r="D62" s="56"/>
      <c r="E62" s="57"/>
      <c r="F62" s="58">
        <f>SUM(F54:F61)</f>
        <v>2809403854</v>
      </c>
      <c r="G62" s="58">
        <f>SUM(G54:G61)</f>
        <v>317127736.73333335</v>
      </c>
    </row>
    <row r="63" spans="3:11" hidden="1" x14ac:dyDescent="0.25"/>
    <row r="64" spans="3:11" hidden="1" x14ac:dyDescent="0.25">
      <c r="D64" s="129" t="s">
        <v>46</v>
      </c>
    </row>
    <row r="65" spans="4:8" hidden="1" x14ac:dyDescent="0.25"/>
    <row r="66" spans="4:8" ht="27.6" hidden="1" x14ac:dyDescent="0.25">
      <c r="D66" s="34" t="s">
        <v>6</v>
      </c>
      <c r="E66" s="98">
        <f>+E53</f>
        <v>45904</v>
      </c>
      <c r="F66" s="36" t="s">
        <v>8</v>
      </c>
      <c r="G66" s="36" t="s">
        <v>9</v>
      </c>
      <c r="H66" s="122">
        <f>-VDFB!F8*Resumen!H34</f>
        <v>-96892068.690010563</v>
      </c>
    </row>
    <row r="67" spans="4:8" ht="13.8" hidden="1" x14ac:dyDescent="0.3">
      <c r="D67" s="43">
        <v>1</v>
      </c>
      <c r="E67" s="44">
        <f>+VDFB!T20</f>
        <v>46083</v>
      </c>
      <c r="F67" s="45">
        <f>+VDFB!U20</f>
        <v>99836669</v>
      </c>
      <c r="G67" s="46">
        <f>+VDFB!V20</f>
        <v>22172060.240416668</v>
      </c>
      <c r="H67" s="123">
        <f t="shared" ref="H67:H68" si="3">+G67+F67</f>
        <v>122008729.24041668</v>
      </c>
    </row>
    <row r="68" spans="4:8" ht="13.8" hidden="1" x14ac:dyDescent="0.3">
      <c r="D68" s="43">
        <v>2</v>
      </c>
      <c r="E68" s="44">
        <f>+VDFB!T21</f>
        <v>0</v>
      </c>
      <c r="F68" s="45">
        <f>+VDFB!U21</f>
        <v>0</v>
      </c>
      <c r="G68" s="46">
        <f>+VDFB!V21</f>
        <v>0</v>
      </c>
      <c r="H68" s="123">
        <f t="shared" si="3"/>
        <v>0</v>
      </c>
    </row>
    <row r="69" spans="4:8" ht="13.8" hidden="1" x14ac:dyDescent="0.3">
      <c r="D69" s="43"/>
      <c r="E69" s="44"/>
      <c r="F69" s="45"/>
      <c r="G69" s="46"/>
      <c r="H69" s="123"/>
    </row>
    <row r="70" spans="4:8" ht="13.8" hidden="1" x14ac:dyDescent="0.3">
      <c r="D70" s="43"/>
      <c r="E70" s="44"/>
      <c r="F70" s="45"/>
      <c r="G70" s="46"/>
      <c r="H70" s="123"/>
    </row>
    <row r="71" spans="4:8" ht="13.8" hidden="1" x14ac:dyDescent="0.3">
      <c r="D71" s="43"/>
      <c r="E71" s="44"/>
      <c r="F71" s="45"/>
      <c r="G71" s="46"/>
      <c r="H71" s="123"/>
    </row>
    <row r="72" spans="4:8" ht="13.8" hidden="1" x14ac:dyDescent="0.3">
      <c r="D72" s="43"/>
      <c r="E72" s="44"/>
      <c r="F72" s="45"/>
      <c r="G72" s="46"/>
      <c r="H72" s="123"/>
    </row>
    <row r="73" spans="4:8" ht="13.8" hidden="1" x14ac:dyDescent="0.3">
      <c r="D73" s="43"/>
      <c r="E73" s="44"/>
      <c r="F73" s="168"/>
      <c r="G73" s="169"/>
      <c r="H73" s="123"/>
    </row>
    <row r="74" spans="4:8" ht="13.8" hidden="1" x14ac:dyDescent="0.3">
      <c r="D74" s="56"/>
      <c r="E74" s="57"/>
      <c r="F74" s="58">
        <f>+SUM(F67:F72)</f>
        <v>99836669</v>
      </c>
      <c r="G74" s="58">
        <f>+SUM(G67:G72)</f>
        <v>22172060.240416668</v>
      </c>
    </row>
    <row r="75" spans="4:8" hidden="1" x14ac:dyDescent="0.25"/>
    <row r="76" spans="4:8" hidden="1" x14ac:dyDescent="0.25">
      <c r="D76" s="129" t="s">
        <v>46</v>
      </c>
    </row>
    <row r="77" spans="4:8" hidden="1" x14ac:dyDescent="0.25"/>
    <row r="78" spans="4:8" ht="27.6" hidden="1" x14ac:dyDescent="0.25">
      <c r="D78" s="34" t="s">
        <v>6</v>
      </c>
      <c r="E78" s="98">
        <f>+VDFC!T19</f>
        <v>45904</v>
      </c>
      <c r="F78" s="36" t="s">
        <v>8</v>
      </c>
      <c r="G78" s="36" t="s">
        <v>9</v>
      </c>
      <c r="H78" s="122">
        <f>-VDFC!F8*K34</f>
        <v>-34893390.437437683</v>
      </c>
    </row>
    <row r="79" spans="4:8" ht="13.8" hidden="1" x14ac:dyDescent="0.3">
      <c r="D79" s="43">
        <v>1</v>
      </c>
      <c r="E79" s="44">
        <f>+VDFC!T20</f>
        <v>46083</v>
      </c>
      <c r="F79" s="45">
        <f>+VDFC!U20</f>
        <v>39934667</v>
      </c>
      <c r="G79" s="46">
        <f>+VDFC!V20</f>
        <v>9085136.7424999997</v>
      </c>
      <c r="H79" s="123">
        <f t="shared" ref="H79" si="4">+G79+F79</f>
        <v>49019803.7425</v>
      </c>
    </row>
    <row r="80" spans="4:8" ht="13.8" hidden="1" x14ac:dyDescent="0.3">
      <c r="D80" s="43"/>
      <c r="E80" s="44"/>
      <c r="F80" s="45"/>
      <c r="G80" s="46"/>
      <c r="H80" s="123"/>
    </row>
    <row r="81" spans="3:16" ht="13.8" hidden="1" x14ac:dyDescent="0.3">
      <c r="D81" s="43"/>
      <c r="E81" s="44"/>
      <c r="F81" s="45"/>
      <c r="G81" s="46"/>
      <c r="H81" s="123"/>
    </row>
    <row r="82" spans="3:16" ht="13.8" hidden="1" x14ac:dyDescent="0.3">
      <c r="D82" s="43"/>
      <c r="E82" s="44"/>
      <c r="F82" s="45"/>
      <c r="G82" s="46"/>
      <c r="H82" s="123"/>
    </row>
    <row r="83" spans="3:16" ht="13.8" hidden="1" x14ac:dyDescent="0.3">
      <c r="D83" s="43"/>
      <c r="E83" s="44"/>
      <c r="F83" s="45"/>
      <c r="G83" s="46"/>
      <c r="H83" s="123"/>
    </row>
    <row r="84" spans="3:16" ht="13.8" hidden="1" x14ac:dyDescent="0.3">
      <c r="D84" s="43"/>
      <c r="E84" s="44"/>
      <c r="F84" s="45"/>
      <c r="G84" s="46"/>
      <c r="H84" s="123"/>
    </row>
    <row r="85" spans="3:16" ht="13.8" hidden="1" x14ac:dyDescent="0.3">
      <c r="D85" s="167"/>
      <c r="E85" s="44"/>
      <c r="F85" s="45"/>
      <c r="G85" s="46"/>
      <c r="H85" s="123"/>
    </row>
    <row r="86" spans="3:16" ht="13.8" hidden="1" x14ac:dyDescent="0.3">
      <c r="D86" s="56"/>
      <c r="E86" s="57"/>
      <c r="F86" s="58">
        <f>+SUM(F79:F85)</f>
        <v>39934667</v>
      </c>
      <c r="G86" s="58">
        <f>+SUM(G79:G85)</f>
        <v>9085136.7424999997</v>
      </c>
    </row>
    <row r="87" spans="3:16" ht="14.4" hidden="1" x14ac:dyDescent="0.25">
      <c r="D87" s="108"/>
      <c r="E87" s="184"/>
    </row>
    <row r="88" spans="3:16" hidden="1" x14ac:dyDescent="0.25">
      <c r="C88" s="202" t="s">
        <v>53</v>
      </c>
      <c r="D88" s="202"/>
      <c r="E88" s="202"/>
      <c r="F88" s="202"/>
      <c r="G88" s="202"/>
      <c r="H88" s="202"/>
      <c r="I88" s="202"/>
      <c r="J88" s="202"/>
      <c r="K88" s="202"/>
      <c r="L88" s="202"/>
    </row>
    <row r="89" spans="3:16" x14ac:dyDescent="0.25">
      <c r="C89" s="202"/>
      <c r="D89" s="202"/>
      <c r="E89" s="202"/>
      <c r="F89" s="202"/>
      <c r="G89" s="202"/>
      <c r="H89" s="202"/>
      <c r="I89" s="202"/>
      <c r="J89" s="202"/>
      <c r="K89" s="202"/>
      <c r="L89" s="202"/>
    </row>
    <row r="90" spans="3:16" x14ac:dyDescent="0.25">
      <c r="C90" s="202"/>
      <c r="D90" s="202"/>
      <c r="E90" s="202"/>
      <c r="F90" s="202"/>
      <c r="G90" s="202"/>
      <c r="H90" s="202"/>
      <c r="I90" s="202"/>
      <c r="J90" s="202"/>
      <c r="K90" s="202"/>
      <c r="L90" s="202"/>
    </row>
    <row r="91" spans="3:16" x14ac:dyDescent="0.25">
      <c r="C91" s="202"/>
      <c r="D91" s="202"/>
      <c r="E91" s="202"/>
      <c r="F91" s="202"/>
      <c r="G91" s="202"/>
      <c r="H91" s="202"/>
      <c r="I91" s="202"/>
      <c r="J91" s="202"/>
      <c r="K91" s="202"/>
      <c r="L91" s="202"/>
    </row>
    <row r="92" spans="3:16" x14ac:dyDescent="0.25">
      <c r="C92" s="202"/>
      <c r="D92" s="202"/>
      <c r="E92" s="202"/>
      <c r="F92" s="202"/>
      <c r="G92" s="202"/>
      <c r="H92" s="202"/>
      <c r="I92" s="202"/>
      <c r="J92" s="202"/>
      <c r="K92" s="202"/>
      <c r="L92" s="202"/>
    </row>
    <row r="93" spans="3:16" x14ac:dyDescent="0.25">
      <c r="C93" s="202" t="s">
        <v>54</v>
      </c>
      <c r="D93" s="202"/>
      <c r="E93" s="202"/>
      <c r="F93" s="202"/>
      <c r="G93" s="202"/>
      <c r="H93" s="202"/>
      <c r="I93" s="202"/>
      <c r="J93" s="202"/>
      <c r="K93" s="202"/>
      <c r="L93" s="202"/>
    </row>
    <row r="94" spans="3:16" ht="14.4" x14ac:dyDescent="0.25">
      <c r="C94" s="202"/>
      <c r="D94" s="202"/>
      <c r="E94" s="202"/>
      <c r="F94" s="202"/>
      <c r="G94" s="202"/>
      <c r="H94" s="202"/>
      <c r="I94" s="202"/>
      <c r="J94" s="202"/>
      <c r="K94" s="202"/>
      <c r="L94" s="202"/>
      <c r="O94" s="108"/>
      <c r="P94" s="184"/>
    </row>
    <row r="95" spans="3:16" x14ac:dyDescent="0.25">
      <c r="C95" s="202"/>
      <c r="D95" s="202"/>
      <c r="E95" s="202"/>
      <c r="F95" s="202"/>
      <c r="G95" s="202"/>
      <c r="H95" s="202"/>
      <c r="I95" s="202"/>
      <c r="J95" s="202"/>
      <c r="K95" s="202"/>
      <c r="L95" s="202"/>
    </row>
    <row r="96" spans="3:16" x14ac:dyDescent="0.25">
      <c r="C96" s="202"/>
      <c r="D96" s="202"/>
      <c r="E96" s="202"/>
      <c r="F96" s="202"/>
      <c r="G96" s="202"/>
      <c r="H96" s="202"/>
      <c r="I96" s="202"/>
      <c r="J96" s="202"/>
      <c r="K96" s="202"/>
      <c r="L96" s="202"/>
    </row>
    <row r="97" spans="3:12" x14ac:dyDescent="0.25">
      <c r="C97" s="202"/>
      <c r="D97" s="202"/>
      <c r="E97" s="202"/>
      <c r="F97" s="202"/>
      <c r="G97" s="202"/>
      <c r="H97" s="202"/>
      <c r="I97" s="202"/>
      <c r="J97" s="202"/>
      <c r="K97" s="202"/>
      <c r="L97" s="202"/>
    </row>
  </sheetData>
  <sheetProtection sheet="1" selectLockedCells="1"/>
  <mergeCells count="9">
    <mergeCell ref="C93:L97"/>
    <mergeCell ref="J16:K16"/>
    <mergeCell ref="D16:E16"/>
    <mergeCell ref="G16:H16"/>
    <mergeCell ref="C5:L9"/>
    <mergeCell ref="C88:L92"/>
    <mergeCell ref="E11:H11"/>
    <mergeCell ref="E12:H12"/>
    <mergeCell ref="E13:H13"/>
  </mergeCells>
  <pageMargins left="0.7" right="0.7" top="0.75" bottom="0.75" header="0.3" footer="0.3"/>
  <ignoredErrors>
    <ignoredError sqref="H23 H27 K27"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2:DO282"/>
  <sheetViews>
    <sheetView showGridLines="0" topLeftCell="A3" zoomScale="80" zoomScaleNormal="80" workbookViewId="0">
      <selection activeCell="F8" sqref="F8"/>
    </sheetView>
  </sheetViews>
  <sheetFormatPr baseColWidth="10" defaultRowHeight="12" x14ac:dyDescent="0.25"/>
  <cols>
    <col min="1" max="1" width="1.44140625" style="90" customWidth="1"/>
    <col min="2" max="2" width="13.88671875" style="90" hidden="1" customWidth="1"/>
    <col min="3" max="3" width="4.6640625" style="90" customWidth="1"/>
    <col min="4" max="4" width="10.6640625" style="90" customWidth="1"/>
    <col min="5" max="5" width="11.6640625" style="90" customWidth="1"/>
    <col min="6" max="6" width="15" style="90" bestFit="1" customWidth="1"/>
    <col min="7" max="7" width="13.5546875" style="90" customWidth="1"/>
    <col min="8" max="8" width="16.44140625" style="90" customWidth="1"/>
    <col min="9" max="9" width="17" style="90" bestFit="1" customWidth="1"/>
    <col min="10" max="10" width="11.44140625" style="90" customWidth="1"/>
    <col min="11" max="11" width="2.6640625" style="88" customWidth="1"/>
    <col min="12" max="12" width="32.44140625" style="89" bestFit="1" customWidth="1"/>
    <col min="13" max="15" width="13.6640625" style="89" customWidth="1"/>
    <col min="16" max="16" width="3.5546875" style="87" customWidth="1"/>
    <col min="17" max="17" width="11.6640625" style="90" hidden="1" customWidth="1"/>
    <col min="18" max="18" width="11.5546875" style="90" hidden="1" customWidth="1"/>
    <col min="19" max="19" width="13.5546875" style="90" hidden="1" customWidth="1"/>
    <col min="20" max="20" width="14.5546875" style="90" hidden="1" customWidth="1"/>
    <col min="21" max="21" width="13.5546875" style="90" hidden="1" customWidth="1"/>
    <col min="22" max="22" width="14.33203125" style="90" hidden="1" customWidth="1"/>
    <col min="23" max="23" width="12.6640625" style="90" hidden="1" customWidth="1"/>
    <col min="24" max="24" width="20.109375" style="90" hidden="1" customWidth="1"/>
    <col min="25" max="26" width="11.44140625" style="90" hidden="1" customWidth="1"/>
    <col min="27" max="32" width="10.88671875" style="90" customWidth="1"/>
    <col min="33" max="33" width="11.44140625" style="90" customWidth="1"/>
    <col min="34" max="135" width="11.44140625" style="90"/>
    <col min="136" max="136" width="1.6640625" style="90" customWidth="1"/>
    <col min="137" max="137" width="10" style="90" customWidth="1"/>
    <col min="138" max="138" width="11.44140625" style="90"/>
    <col min="139" max="140" width="8.109375" style="90" customWidth="1"/>
    <col min="141" max="141" width="8.88671875" style="90" customWidth="1"/>
    <col min="142" max="142" width="8.109375" style="90" customWidth="1"/>
    <col min="143" max="143" width="10.109375" style="90" customWidth="1"/>
    <col min="144" max="144" width="9.44140625" style="90" customWidth="1"/>
    <col min="145" max="145" width="10.33203125" style="90" customWidth="1"/>
    <col min="146" max="147" width="10.5546875" style="90" customWidth="1"/>
    <col min="148" max="148" width="0" style="90" hidden="1" customWidth="1"/>
    <col min="149" max="149" width="10.6640625" style="90" customWidth="1"/>
    <col min="150" max="151" width="11.44140625" style="90"/>
    <col min="152" max="152" width="12" style="90" customWidth="1"/>
    <col min="153" max="153" width="11" style="90" bestFit="1" customWidth="1"/>
    <col min="154" max="154" width="10.88671875" style="90" bestFit="1" customWidth="1"/>
    <col min="155" max="155" width="11.5546875" style="90" customWidth="1"/>
    <col min="156" max="156" width="11.44140625" style="90"/>
    <col min="157" max="157" width="11.88671875" style="90" customWidth="1"/>
    <col min="158" max="158" width="12.109375" style="90" customWidth="1"/>
    <col min="159" max="159" width="0" style="90" hidden="1" customWidth="1"/>
    <col min="160" max="160" width="12.44140625" style="90" customWidth="1"/>
    <col min="161" max="161" width="0" style="90" hidden="1" customWidth="1"/>
    <col min="162" max="164" width="11.44140625" style="90"/>
    <col min="165" max="165" width="0" style="90" hidden="1" customWidth="1"/>
    <col min="166" max="173" width="11.44140625" style="90"/>
    <col min="174" max="174" width="10.6640625" style="90" customWidth="1"/>
    <col min="175" max="175" width="11.44140625" style="90"/>
    <col min="176" max="176" width="12.33203125" style="90" customWidth="1"/>
    <col min="177" max="177" width="13.33203125" style="90" customWidth="1"/>
    <col min="178" max="178" width="11.109375" style="90" customWidth="1"/>
    <col min="179" max="179" width="11.6640625" style="90" customWidth="1"/>
    <col min="180" max="180" width="11.44140625" style="90"/>
    <col min="181" max="181" width="13.6640625" style="90" bestFit="1" customWidth="1"/>
    <col min="182" max="184" width="11.44140625" style="90"/>
    <col min="185" max="185" width="13" style="90" bestFit="1" customWidth="1"/>
    <col min="186" max="186" width="12.33203125" style="90" bestFit="1" customWidth="1"/>
    <col min="187" max="189" width="11.44140625" style="90"/>
    <col min="190" max="190" width="15.33203125" style="90" customWidth="1"/>
    <col min="191" max="191" width="13" style="90" bestFit="1" customWidth="1"/>
    <col min="192" max="192" width="12.33203125" style="90" customWidth="1"/>
    <col min="193" max="193" width="0" style="90" hidden="1" customWidth="1"/>
    <col min="194" max="196" width="11.44140625" style="90"/>
    <col min="197" max="197" width="14.6640625" style="90" customWidth="1"/>
    <col min="198" max="198" width="12.5546875" style="90" customWidth="1"/>
    <col min="199" max="199" width="2.6640625" style="90" customWidth="1"/>
    <col min="200" max="200" width="9" style="90" customWidth="1"/>
    <col min="201" max="201" width="11.6640625" style="90" customWidth="1"/>
    <col min="202" max="202" width="12.5546875" style="90" customWidth="1"/>
    <col min="203" max="203" width="13.5546875" style="90" customWidth="1"/>
    <col min="204" max="205" width="11.6640625" style="90" customWidth="1"/>
    <col min="206" max="206" width="10.44140625" style="90" customWidth="1"/>
    <col min="207" max="207" width="2.6640625" style="90" customWidth="1"/>
    <col min="208" max="208" width="13.33203125" style="90" customWidth="1"/>
    <col min="209" max="209" width="12.6640625" style="90" customWidth="1"/>
    <col min="210" max="210" width="10.88671875" style="90" customWidth="1"/>
    <col min="211" max="211" width="13.33203125" style="90" customWidth="1"/>
    <col min="212" max="212" width="2.6640625" style="90" customWidth="1"/>
    <col min="213" max="213" width="11.5546875" style="90" customWidth="1"/>
    <col min="214" max="214" width="10.109375" style="90" customWidth="1"/>
    <col min="215" max="215" width="11.5546875" style="90" customWidth="1"/>
    <col min="216" max="216" width="10.88671875" style="90" customWidth="1"/>
    <col min="217" max="217" width="12" style="90" customWidth="1"/>
    <col min="218" max="218" width="12.88671875" style="90" customWidth="1"/>
    <col min="219" max="219" width="11.88671875" style="90" customWidth="1"/>
    <col min="220" max="220" width="13.88671875" style="90" customWidth="1"/>
    <col min="221" max="221" width="8.44140625" style="90" customWidth="1"/>
    <col min="222" max="222" width="12.6640625" style="90" customWidth="1"/>
    <col min="223" max="223" width="13" style="90" customWidth="1"/>
    <col min="224" max="225" width="10.88671875" style="90" customWidth="1"/>
    <col min="226" max="226" width="5.5546875" style="90" customWidth="1"/>
    <col min="227" max="227" width="11.109375" style="90" customWidth="1"/>
    <col min="228" max="228" width="10.109375" style="90" customWidth="1"/>
    <col min="229" max="229" width="12.44140625" style="90" customWidth="1"/>
    <col min="230" max="230" width="12.88671875" style="90" customWidth="1"/>
    <col min="231" max="231" width="11.88671875" style="90" customWidth="1"/>
    <col min="232" max="232" width="12.88671875" style="90" customWidth="1"/>
    <col min="233" max="233" width="11.88671875" style="90" customWidth="1"/>
    <col min="234" max="234" width="13.6640625" style="90" customWidth="1"/>
    <col min="235" max="235" width="3.33203125" style="90" customWidth="1"/>
    <col min="236" max="236" width="12.109375" style="90" customWidth="1"/>
    <col min="237" max="237" width="13" style="90" customWidth="1"/>
    <col min="238" max="238" width="10.88671875" style="90" customWidth="1"/>
    <col min="239" max="239" width="12.33203125" style="90" customWidth="1"/>
    <col min="240" max="241" width="2.6640625" style="90" customWidth="1"/>
    <col min="242" max="243" width="11.44140625" style="90"/>
    <col min="244" max="244" width="14.44140625" style="90" customWidth="1"/>
    <col min="245" max="245" width="13.44140625" style="90" customWidth="1"/>
    <col min="246" max="246" width="16.109375" style="90" customWidth="1"/>
    <col min="247" max="247" width="2.6640625" style="90" customWidth="1"/>
    <col min="248" max="251" width="11.44140625" style="90"/>
    <col min="252" max="252" width="10.109375" style="90" customWidth="1"/>
    <col min="253" max="253" width="11.44140625" style="90"/>
    <col min="254" max="254" width="15.44140625" style="90" bestFit="1" customWidth="1"/>
    <col min="255" max="256" width="12.88671875" style="90" bestFit="1" customWidth="1"/>
    <col min="257" max="391" width="11.44140625" style="90"/>
    <col min="392" max="392" width="1.6640625" style="90" customWidth="1"/>
    <col min="393" max="393" width="10" style="90" customWidth="1"/>
    <col min="394" max="394" width="11.44140625" style="90"/>
    <col min="395" max="396" width="8.109375" style="90" customWidth="1"/>
    <col min="397" max="397" width="8.88671875" style="90" customWidth="1"/>
    <col min="398" max="398" width="8.109375" style="90" customWidth="1"/>
    <col min="399" max="399" width="10.109375" style="90" customWidth="1"/>
    <col min="400" max="400" width="9.44140625" style="90" customWidth="1"/>
    <col min="401" max="401" width="10.33203125" style="90" customWidth="1"/>
    <col min="402" max="403" width="10.5546875" style="90" customWidth="1"/>
    <col min="404" max="404" width="0" style="90" hidden="1" customWidth="1"/>
    <col min="405" max="405" width="10.6640625" style="90" customWidth="1"/>
    <col min="406" max="407" width="11.44140625" style="90"/>
    <col min="408" max="408" width="12" style="90" customWidth="1"/>
    <col min="409" max="409" width="11" style="90" bestFit="1" customWidth="1"/>
    <col min="410" max="410" width="10.88671875" style="90" bestFit="1" customWidth="1"/>
    <col min="411" max="411" width="11.5546875" style="90" customWidth="1"/>
    <col min="412" max="412" width="11.44140625" style="90"/>
    <col min="413" max="413" width="11.88671875" style="90" customWidth="1"/>
    <col min="414" max="414" width="12.109375" style="90" customWidth="1"/>
    <col min="415" max="415" width="0" style="90" hidden="1" customWidth="1"/>
    <col min="416" max="416" width="12.44140625" style="90" customWidth="1"/>
    <col min="417" max="417" width="0" style="90" hidden="1" customWidth="1"/>
    <col min="418" max="420" width="11.44140625" style="90"/>
    <col min="421" max="421" width="0" style="90" hidden="1" customWidth="1"/>
    <col min="422" max="429" width="11.44140625" style="90"/>
    <col min="430" max="430" width="10.6640625" style="90" customWidth="1"/>
    <col min="431" max="431" width="11.44140625" style="90"/>
    <col min="432" max="432" width="12.33203125" style="90" customWidth="1"/>
    <col min="433" max="433" width="13.33203125" style="90" customWidth="1"/>
    <col min="434" max="434" width="11.109375" style="90" customWidth="1"/>
    <col min="435" max="435" width="11.6640625" style="90" customWidth="1"/>
    <col min="436" max="436" width="11.44140625" style="90"/>
    <col min="437" max="437" width="13.6640625" style="90" bestFit="1" customWidth="1"/>
    <col min="438" max="440" width="11.44140625" style="90"/>
    <col min="441" max="441" width="13" style="90" bestFit="1" customWidth="1"/>
    <col min="442" max="442" width="12.33203125" style="90" bestFit="1" customWidth="1"/>
    <col min="443" max="445" width="11.44140625" style="90"/>
    <col min="446" max="446" width="15.33203125" style="90" customWidth="1"/>
    <col min="447" max="447" width="13" style="90" bestFit="1" customWidth="1"/>
    <col min="448" max="448" width="12.33203125" style="90" customWidth="1"/>
    <col min="449" max="449" width="0" style="90" hidden="1" customWidth="1"/>
    <col min="450" max="452" width="11.44140625" style="90"/>
    <col min="453" max="453" width="14.6640625" style="90" customWidth="1"/>
    <col min="454" max="454" width="12.5546875" style="90" customWidth="1"/>
    <col min="455" max="455" width="2.6640625" style="90" customWidth="1"/>
    <col min="456" max="456" width="9" style="90" customWidth="1"/>
    <col min="457" max="457" width="11.6640625" style="90" customWidth="1"/>
    <col min="458" max="458" width="12.5546875" style="90" customWidth="1"/>
    <col min="459" max="459" width="13.5546875" style="90" customWidth="1"/>
    <col min="460" max="461" width="11.6640625" style="90" customWidth="1"/>
    <col min="462" max="462" width="10.44140625" style="90" customWidth="1"/>
    <col min="463" max="463" width="2.6640625" style="90" customWidth="1"/>
    <col min="464" max="464" width="13.33203125" style="90" customWidth="1"/>
    <col min="465" max="465" width="12.6640625" style="90" customWidth="1"/>
    <col min="466" max="466" width="10.88671875" style="90" customWidth="1"/>
    <col min="467" max="467" width="13.33203125" style="90" customWidth="1"/>
    <col min="468" max="468" width="2.6640625" style="90" customWidth="1"/>
    <col min="469" max="469" width="11.5546875" style="90" customWidth="1"/>
    <col min="470" max="470" width="10.109375" style="90" customWidth="1"/>
    <col min="471" max="471" width="11.5546875" style="90" customWidth="1"/>
    <col min="472" max="472" width="10.88671875" style="90" customWidth="1"/>
    <col min="473" max="473" width="12" style="90" customWidth="1"/>
    <col min="474" max="474" width="12.88671875" style="90" customWidth="1"/>
    <col min="475" max="475" width="11.88671875" style="90" customWidth="1"/>
    <col min="476" max="476" width="13.88671875" style="90" customWidth="1"/>
    <col min="477" max="477" width="8.44140625" style="90" customWidth="1"/>
    <col min="478" max="478" width="12.6640625" style="90" customWidth="1"/>
    <col min="479" max="479" width="13" style="90" customWidth="1"/>
    <col min="480" max="481" width="10.88671875" style="90" customWidth="1"/>
    <col min="482" max="482" width="5.5546875" style="90" customWidth="1"/>
    <col min="483" max="483" width="11.109375" style="90" customWidth="1"/>
    <col min="484" max="484" width="10.109375" style="90" customWidth="1"/>
    <col min="485" max="485" width="12.44140625" style="90" customWidth="1"/>
    <col min="486" max="486" width="12.88671875" style="90" customWidth="1"/>
    <col min="487" max="487" width="11.88671875" style="90" customWidth="1"/>
    <col min="488" max="488" width="12.88671875" style="90" customWidth="1"/>
    <col min="489" max="489" width="11.88671875" style="90" customWidth="1"/>
    <col min="490" max="490" width="13.6640625" style="90" customWidth="1"/>
    <col min="491" max="491" width="3.33203125" style="90" customWidth="1"/>
    <col min="492" max="492" width="12.109375" style="90" customWidth="1"/>
    <col min="493" max="493" width="13" style="90" customWidth="1"/>
    <col min="494" max="494" width="10.88671875" style="90" customWidth="1"/>
    <col min="495" max="495" width="12.33203125" style="90" customWidth="1"/>
    <col min="496" max="497" width="2.6640625" style="90" customWidth="1"/>
    <col min="498" max="499" width="11.44140625" style="90"/>
    <col min="500" max="500" width="14.44140625" style="90" customWidth="1"/>
    <col min="501" max="501" width="13.44140625" style="90" customWidth="1"/>
    <col min="502" max="502" width="16.109375" style="90" customWidth="1"/>
    <col min="503" max="503" width="2.6640625" style="90" customWidth="1"/>
    <col min="504" max="507" width="11.44140625" style="90"/>
    <col min="508" max="508" width="10.109375" style="90" customWidth="1"/>
    <col min="509" max="509" width="11.44140625" style="90"/>
    <col min="510" max="510" width="15.44140625" style="90" bestFit="1" customWidth="1"/>
    <col min="511" max="512" width="12.88671875" style="90" bestFit="1" customWidth="1"/>
    <col min="513" max="647" width="11.44140625" style="90"/>
    <col min="648" max="648" width="1.6640625" style="90" customWidth="1"/>
    <col min="649" max="649" width="10" style="90" customWidth="1"/>
    <col min="650" max="650" width="11.44140625" style="90"/>
    <col min="651" max="652" width="8.109375" style="90" customWidth="1"/>
    <col min="653" max="653" width="8.88671875" style="90" customWidth="1"/>
    <col min="654" max="654" width="8.109375" style="90" customWidth="1"/>
    <col min="655" max="655" width="10.109375" style="90" customWidth="1"/>
    <col min="656" max="656" width="9.44140625" style="90" customWidth="1"/>
    <col min="657" max="657" width="10.33203125" style="90" customWidth="1"/>
    <col min="658" max="659" width="10.5546875" style="90" customWidth="1"/>
    <col min="660" max="660" width="0" style="90" hidden="1" customWidth="1"/>
    <col min="661" max="661" width="10.6640625" style="90" customWidth="1"/>
    <col min="662" max="663" width="11.44140625" style="90"/>
    <col min="664" max="664" width="12" style="90" customWidth="1"/>
    <col min="665" max="665" width="11" style="90" bestFit="1" customWidth="1"/>
    <col min="666" max="666" width="10.88671875" style="90" bestFit="1" customWidth="1"/>
    <col min="667" max="667" width="11.5546875" style="90" customWidth="1"/>
    <col min="668" max="668" width="11.44140625" style="90"/>
    <col min="669" max="669" width="11.88671875" style="90" customWidth="1"/>
    <col min="670" max="670" width="12.109375" style="90" customWidth="1"/>
    <col min="671" max="671" width="0" style="90" hidden="1" customWidth="1"/>
    <col min="672" max="672" width="12.44140625" style="90" customWidth="1"/>
    <col min="673" max="673" width="0" style="90" hidden="1" customWidth="1"/>
    <col min="674" max="676" width="11.44140625" style="90"/>
    <col min="677" max="677" width="0" style="90" hidden="1" customWidth="1"/>
    <col min="678" max="685" width="11.44140625" style="90"/>
    <col min="686" max="686" width="10.6640625" style="90" customWidth="1"/>
    <col min="687" max="687" width="11.44140625" style="90"/>
    <col min="688" max="688" width="12.33203125" style="90" customWidth="1"/>
    <col min="689" max="689" width="13.33203125" style="90" customWidth="1"/>
    <col min="690" max="690" width="11.109375" style="90" customWidth="1"/>
    <col min="691" max="691" width="11.6640625" style="90" customWidth="1"/>
    <col min="692" max="692" width="11.44140625" style="90"/>
    <col min="693" max="693" width="13.6640625" style="90" bestFit="1" customWidth="1"/>
    <col min="694" max="696" width="11.44140625" style="90"/>
    <col min="697" max="697" width="13" style="90" bestFit="1" customWidth="1"/>
    <col min="698" max="698" width="12.33203125" style="90" bestFit="1" customWidth="1"/>
    <col min="699" max="701" width="11.44140625" style="90"/>
    <col min="702" max="702" width="15.33203125" style="90" customWidth="1"/>
    <col min="703" max="703" width="13" style="90" bestFit="1" customWidth="1"/>
    <col min="704" max="704" width="12.33203125" style="90" customWidth="1"/>
    <col min="705" max="705" width="0" style="90" hidden="1" customWidth="1"/>
    <col min="706" max="708" width="11.44140625" style="90"/>
    <col min="709" max="709" width="14.6640625" style="90" customWidth="1"/>
    <col min="710" max="710" width="12.5546875" style="90" customWidth="1"/>
    <col min="711" max="711" width="2.6640625" style="90" customWidth="1"/>
    <col min="712" max="712" width="9" style="90" customWidth="1"/>
    <col min="713" max="713" width="11.6640625" style="90" customWidth="1"/>
    <col min="714" max="714" width="12.5546875" style="90" customWidth="1"/>
    <col min="715" max="715" width="13.5546875" style="90" customWidth="1"/>
    <col min="716" max="717" width="11.6640625" style="90" customWidth="1"/>
    <col min="718" max="718" width="10.44140625" style="90" customWidth="1"/>
    <col min="719" max="719" width="2.6640625" style="90" customWidth="1"/>
    <col min="720" max="720" width="13.33203125" style="90" customWidth="1"/>
    <col min="721" max="721" width="12.6640625" style="90" customWidth="1"/>
    <col min="722" max="722" width="10.88671875" style="90" customWidth="1"/>
    <col min="723" max="723" width="13.33203125" style="90" customWidth="1"/>
    <col min="724" max="724" width="2.6640625" style="90" customWidth="1"/>
    <col min="725" max="725" width="11.5546875" style="90" customWidth="1"/>
    <col min="726" max="726" width="10.109375" style="90" customWidth="1"/>
    <col min="727" max="727" width="11.5546875" style="90" customWidth="1"/>
    <col min="728" max="728" width="10.88671875" style="90" customWidth="1"/>
    <col min="729" max="729" width="12" style="90" customWidth="1"/>
    <col min="730" max="730" width="12.88671875" style="90" customWidth="1"/>
    <col min="731" max="731" width="11.88671875" style="90" customWidth="1"/>
    <col min="732" max="732" width="13.88671875" style="90" customWidth="1"/>
    <col min="733" max="733" width="8.44140625" style="90" customWidth="1"/>
    <col min="734" max="734" width="12.6640625" style="90" customWidth="1"/>
    <col min="735" max="735" width="13" style="90" customWidth="1"/>
    <col min="736" max="737" width="10.88671875" style="90" customWidth="1"/>
    <col min="738" max="738" width="5.5546875" style="90" customWidth="1"/>
    <col min="739" max="739" width="11.109375" style="90" customWidth="1"/>
    <col min="740" max="740" width="10.109375" style="90" customWidth="1"/>
    <col min="741" max="741" width="12.44140625" style="90" customWidth="1"/>
    <col min="742" max="742" width="12.88671875" style="90" customWidth="1"/>
    <col min="743" max="743" width="11.88671875" style="90" customWidth="1"/>
    <col min="744" max="744" width="12.88671875" style="90" customWidth="1"/>
    <col min="745" max="745" width="11.88671875" style="90" customWidth="1"/>
    <col min="746" max="746" width="13.6640625" style="90" customWidth="1"/>
    <col min="747" max="747" width="3.33203125" style="90" customWidth="1"/>
    <col min="748" max="748" width="12.109375" style="90" customWidth="1"/>
    <col min="749" max="749" width="13" style="90" customWidth="1"/>
    <col min="750" max="750" width="10.88671875" style="90" customWidth="1"/>
    <col min="751" max="751" width="12.33203125" style="90" customWidth="1"/>
    <col min="752" max="753" width="2.6640625" style="90" customWidth="1"/>
    <col min="754" max="755" width="11.44140625" style="90"/>
    <col min="756" max="756" width="14.44140625" style="90" customWidth="1"/>
    <col min="757" max="757" width="13.44140625" style="90" customWidth="1"/>
    <col min="758" max="758" width="16.109375" style="90" customWidth="1"/>
    <col min="759" max="759" width="2.6640625" style="90" customWidth="1"/>
    <col min="760" max="763" width="11.44140625" style="90"/>
    <col min="764" max="764" width="10.109375" style="90" customWidth="1"/>
    <col min="765" max="765" width="11.44140625" style="90"/>
    <col min="766" max="766" width="15.44140625" style="90" bestFit="1" customWidth="1"/>
    <col min="767" max="768" width="12.88671875" style="90" bestFit="1" customWidth="1"/>
    <col min="769" max="903" width="11.44140625" style="90"/>
    <col min="904" max="904" width="1.6640625" style="90" customWidth="1"/>
    <col min="905" max="905" width="10" style="90" customWidth="1"/>
    <col min="906" max="906" width="11.44140625" style="90"/>
    <col min="907" max="908" width="8.109375" style="90" customWidth="1"/>
    <col min="909" max="909" width="8.88671875" style="90" customWidth="1"/>
    <col min="910" max="910" width="8.109375" style="90" customWidth="1"/>
    <col min="911" max="911" width="10.109375" style="90" customWidth="1"/>
    <col min="912" max="912" width="9.44140625" style="90" customWidth="1"/>
    <col min="913" max="913" width="10.33203125" style="90" customWidth="1"/>
    <col min="914" max="915" width="10.5546875" style="90" customWidth="1"/>
    <col min="916" max="916" width="0" style="90" hidden="1" customWidth="1"/>
    <col min="917" max="917" width="10.6640625" style="90" customWidth="1"/>
    <col min="918" max="919" width="11.44140625" style="90"/>
    <col min="920" max="920" width="12" style="90" customWidth="1"/>
    <col min="921" max="921" width="11" style="90" bestFit="1" customWidth="1"/>
    <col min="922" max="922" width="10.88671875" style="90" bestFit="1" customWidth="1"/>
    <col min="923" max="923" width="11.5546875" style="90" customWidth="1"/>
    <col min="924" max="924" width="11.44140625" style="90"/>
    <col min="925" max="925" width="11.88671875" style="90" customWidth="1"/>
    <col min="926" max="926" width="12.109375" style="90" customWidth="1"/>
    <col min="927" max="927" width="0" style="90" hidden="1" customWidth="1"/>
    <col min="928" max="928" width="12.44140625" style="90" customWidth="1"/>
    <col min="929" max="929" width="0" style="90" hidden="1" customWidth="1"/>
    <col min="930" max="932" width="11.44140625" style="90"/>
    <col min="933" max="933" width="0" style="90" hidden="1" customWidth="1"/>
    <col min="934" max="941" width="11.44140625" style="90"/>
    <col min="942" max="942" width="10.6640625" style="90" customWidth="1"/>
    <col min="943" max="943" width="11.44140625" style="90"/>
    <col min="944" max="944" width="12.33203125" style="90" customWidth="1"/>
    <col min="945" max="945" width="13.33203125" style="90" customWidth="1"/>
    <col min="946" max="946" width="11.109375" style="90" customWidth="1"/>
    <col min="947" max="947" width="11.6640625" style="90" customWidth="1"/>
    <col min="948" max="948" width="11.44140625" style="90"/>
    <col min="949" max="949" width="13.6640625" style="90" bestFit="1" customWidth="1"/>
    <col min="950" max="952" width="11.44140625" style="90"/>
    <col min="953" max="953" width="13" style="90" bestFit="1" customWidth="1"/>
    <col min="954" max="954" width="12.33203125" style="90" bestFit="1" customWidth="1"/>
    <col min="955" max="957" width="11.44140625" style="90"/>
    <col min="958" max="958" width="15.33203125" style="90" customWidth="1"/>
    <col min="959" max="959" width="13" style="90" bestFit="1" customWidth="1"/>
    <col min="960" max="960" width="12.33203125" style="90" customWidth="1"/>
    <col min="961" max="961" width="0" style="90" hidden="1" customWidth="1"/>
    <col min="962" max="964" width="11.44140625" style="90"/>
    <col min="965" max="965" width="14.6640625" style="90" customWidth="1"/>
    <col min="966" max="966" width="12.5546875" style="90" customWidth="1"/>
    <col min="967" max="967" width="2.6640625" style="90" customWidth="1"/>
    <col min="968" max="968" width="9" style="90" customWidth="1"/>
    <col min="969" max="969" width="11.6640625" style="90" customWidth="1"/>
    <col min="970" max="970" width="12.5546875" style="90" customWidth="1"/>
    <col min="971" max="971" width="13.5546875" style="90" customWidth="1"/>
    <col min="972" max="973" width="11.6640625" style="90" customWidth="1"/>
    <col min="974" max="974" width="10.44140625" style="90" customWidth="1"/>
    <col min="975" max="975" width="2.6640625" style="90" customWidth="1"/>
    <col min="976" max="976" width="13.33203125" style="90" customWidth="1"/>
    <col min="977" max="977" width="12.6640625" style="90" customWidth="1"/>
    <col min="978" max="978" width="10.88671875" style="90" customWidth="1"/>
    <col min="979" max="979" width="13.33203125" style="90" customWidth="1"/>
    <col min="980" max="980" width="2.6640625" style="90" customWidth="1"/>
    <col min="981" max="981" width="11.5546875" style="90" customWidth="1"/>
    <col min="982" max="982" width="10.109375" style="90" customWidth="1"/>
    <col min="983" max="983" width="11.5546875" style="90" customWidth="1"/>
    <col min="984" max="984" width="10.88671875" style="90" customWidth="1"/>
    <col min="985" max="985" width="12" style="90" customWidth="1"/>
    <col min="986" max="986" width="12.88671875" style="90" customWidth="1"/>
    <col min="987" max="987" width="11.88671875" style="90" customWidth="1"/>
    <col min="988" max="988" width="13.88671875" style="90" customWidth="1"/>
    <col min="989" max="989" width="8.44140625" style="90" customWidth="1"/>
    <col min="990" max="990" width="12.6640625" style="90" customWidth="1"/>
    <col min="991" max="991" width="13" style="90" customWidth="1"/>
    <col min="992" max="993" width="10.88671875" style="90" customWidth="1"/>
    <col min="994" max="994" width="5.5546875" style="90" customWidth="1"/>
    <col min="995" max="995" width="11.109375" style="90" customWidth="1"/>
    <col min="996" max="996" width="10.109375" style="90" customWidth="1"/>
    <col min="997" max="997" width="12.44140625" style="90" customWidth="1"/>
    <col min="998" max="998" width="12.88671875" style="90" customWidth="1"/>
    <col min="999" max="999" width="11.88671875" style="90" customWidth="1"/>
    <col min="1000" max="1000" width="12.88671875" style="90" customWidth="1"/>
    <col min="1001" max="1001" width="11.88671875" style="90" customWidth="1"/>
    <col min="1002" max="1002" width="13.6640625" style="90" customWidth="1"/>
    <col min="1003" max="1003" width="3.33203125" style="90" customWidth="1"/>
    <col min="1004" max="1004" width="12.109375" style="90" customWidth="1"/>
    <col min="1005" max="1005" width="13" style="90" customWidth="1"/>
    <col min="1006" max="1006" width="10.88671875" style="90" customWidth="1"/>
    <col min="1007" max="1007" width="12.33203125" style="90" customWidth="1"/>
    <col min="1008" max="1009" width="2.6640625" style="90" customWidth="1"/>
    <col min="1010" max="1011" width="11.44140625" style="90"/>
    <col min="1012" max="1012" width="14.44140625" style="90" customWidth="1"/>
    <col min="1013" max="1013" width="13.44140625" style="90" customWidth="1"/>
    <col min="1014" max="1014" width="16.109375" style="90" customWidth="1"/>
    <col min="1015" max="1015" width="2.6640625" style="90" customWidth="1"/>
    <col min="1016" max="1019" width="11.44140625" style="90"/>
    <col min="1020" max="1020" width="10.109375" style="90" customWidth="1"/>
    <col min="1021" max="1021" width="11.44140625" style="90"/>
    <col min="1022" max="1022" width="15.44140625" style="90" bestFit="1" customWidth="1"/>
    <col min="1023" max="1024" width="12.88671875" style="90" bestFit="1" customWidth="1"/>
    <col min="1025" max="1159" width="11.44140625" style="90"/>
    <col min="1160" max="1160" width="1.6640625" style="90" customWidth="1"/>
    <col min="1161" max="1161" width="10" style="90" customWidth="1"/>
    <col min="1162" max="1162" width="11.44140625" style="90"/>
    <col min="1163" max="1164" width="8.109375" style="90" customWidth="1"/>
    <col min="1165" max="1165" width="8.88671875" style="90" customWidth="1"/>
    <col min="1166" max="1166" width="8.109375" style="90" customWidth="1"/>
    <col min="1167" max="1167" width="10.109375" style="90" customWidth="1"/>
    <col min="1168" max="1168" width="9.44140625" style="90" customWidth="1"/>
    <col min="1169" max="1169" width="10.33203125" style="90" customWidth="1"/>
    <col min="1170" max="1171" width="10.5546875" style="90" customWidth="1"/>
    <col min="1172" max="1172" width="0" style="90" hidden="1" customWidth="1"/>
    <col min="1173" max="1173" width="10.6640625" style="90" customWidth="1"/>
    <col min="1174" max="1175" width="11.44140625" style="90"/>
    <col min="1176" max="1176" width="12" style="90" customWidth="1"/>
    <col min="1177" max="1177" width="11" style="90" bestFit="1" customWidth="1"/>
    <col min="1178" max="1178" width="10.88671875" style="90" bestFit="1" customWidth="1"/>
    <col min="1179" max="1179" width="11.5546875" style="90" customWidth="1"/>
    <col min="1180" max="1180" width="11.44140625" style="90"/>
    <col min="1181" max="1181" width="11.88671875" style="90" customWidth="1"/>
    <col min="1182" max="1182" width="12.109375" style="90" customWidth="1"/>
    <col min="1183" max="1183" width="0" style="90" hidden="1" customWidth="1"/>
    <col min="1184" max="1184" width="12.44140625" style="90" customWidth="1"/>
    <col min="1185" max="1185" width="0" style="90" hidden="1" customWidth="1"/>
    <col min="1186" max="1188" width="11.44140625" style="90"/>
    <col min="1189" max="1189" width="0" style="90" hidden="1" customWidth="1"/>
    <col min="1190" max="1197" width="11.44140625" style="90"/>
    <col min="1198" max="1198" width="10.6640625" style="90" customWidth="1"/>
    <col min="1199" max="1199" width="11.44140625" style="90"/>
    <col min="1200" max="1200" width="12.33203125" style="90" customWidth="1"/>
    <col min="1201" max="1201" width="13.33203125" style="90" customWidth="1"/>
    <col min="1202" max="1202" width="11.109375" style="90" customWidth="1"/>
    <col min="1203" max="1203" width="11.6640625" style="90" customWidth="1"/>
    <col min="1204" max="1204" width="11.44140625" style="90"/>
    <col min="1205" max="1205" width="13.6640625" style="90" bestFit="1" customWidth="1"/>
    <col min="1206" max="1208" width="11.44140625" style="90"/>
    <col min="1209" max="1209" width="13" style="90" bestFit="1" customWidth="1"/>
    <col min="1210" max="1210" width="12.33203125" style="90" bestFit="1" customWidth="1"/>
    <col min="1211" max="1213" width="11.44140625" style="90"/>
    <col min="1214" max="1214" width="15.33203125" style="90" customWidth="1"/>
    <col min="1215" max="1215" width="13" style="90" bestFit="1" customWidth="1"/>
    <col min="1216" max="1216" width="12.33203125" style="90" customWidth="1"/>
    <col min="1217" max="1217" width="0" style="90" hidden="1" customWidth="1"/>
    <col min="1218" max="1220" width="11.44140625" style="90"/>
    <col min="1221" max="1221" width="14.6640625" style="90" customWidth="1"/>
    <col min="1222" max="1222" width="12.5546875" style="90" customWidth="1"/>
    <col min="1223" max="1223" width="2.6640625" style="90" customWidth="1"/>
    <col min="1224" max="1224" width="9" style="90" customWidth="1"/>
    <col min="1225" max="1225" width="11.6640625" style="90" customWidth="1"/>
    <col min="1226" max="1226" width="12.5546875" style="90" customWidth="1"/>
    <col min="1227" max="1227" width="13.5546875" style="90" customWidth="1"/>
    <col min="1228" max="1229" width="11.6640625" style="90" customWidth="1"/>
    <col min="1230" max="1230" width="10.44140625" style="90" customWidth="1"/>
    <col min="1231" max="1231" width="2.6640625" style="90" customWidth="1"/>
    <col min="1232" max="1232" width="13.33203125" style="90" customWidth="1"/>
    <col min="1233" max="1233" width="12.6640625" style="90" customWidth="1"/>
    <col min="1234" max="1234" width="10.88671875" style="90" customWidth="1"/>
    <col min="1235" max="1235" width="13.33203125" style="90" customWidth="1"/>
    <col min="1236" max="1236" width="2.6640625" style="90" customWidth="1"/>
    <col min="1237" max="1237" width="11.5546875" style="90" customWidth="1"/>
    <col min="1238" max="1238" width="10.109375" style="90" customWidth="1"/>
    <col min="1239" max="1239" width="11.5546875" style="90" customWidth="1"/>
    <col min="1240" max="1240" width="10.88671875" style="90" customWidth="1"/>
    <col min="1241" max="1241" width="12" style="90" customWidth="1"/>
    <col min="1242" max="1242" width="12.88671875" style="90" customWidth="1"/>
    <col min="1243" max="1243" width="11.88671875" style="90" customWidth="1"/>
    <col min="1244" max="1244" width="13.88671875" style="90" customWidth="1"/>
    <col min="1245" max="1245" width="8.44140625" style="90" customWidth="1"/>
    <col min="1246" max="1246" width="12.6640625" style="90" customWidth="1"/>
    <col min="1247" max="1247" width="13" style="90" customWidth="1"/>
    <col min="1248" max="1249" width="10.88671875" style="90" customWidth="1"/>
    <col min="1250" max="1250" width="5.5546875" style="90" customWidth="1"/>
    <col min="1251" max="1251" width="11.109375" style="90" customWidth="1"/>
    <col min="1252" max="1252" width="10.109375" style="90" customWidth="1"/>
    <col min="1253" max="1253" width="12.44140625" style="90" customWidth="1"/>
    <col min="1254" max="1254" width="12.88671875" style="90" customWidth="1"/>
    <col min="1255" max="1255" width="11.88671875" style="90" customWidth="1"/>
    <col min="1256" max="1256" width="12.88671875" style="90" customWidth="1"/>
    <col min="1257" max="1257" width="11.88671875" style="90" customWidth="1"/>
    <col min="1258" max="1258" width="13.6640625" style="90" customWidth="1"/>
    <col min="1259" max="1259" width="3.33203125" style="90" customWidth="1"/>
    <col min="1260" max="1260" width="12.109375" style="90" customWidth="1"/>
    <col min="1261" max="1261" width="13" style="90" customWidth="1"/>
    <col min="1262" max="1262" width="10.88671875" style="90" customWidth="1"/>
    <col min="1263" max="1263" width="12.33203125" style="90" customWidth="1"/>
    <col min="1264" max="1265" width="2.6640625" style="90" customWidth="1"/>
    <col min="1266" max="1267" width="11.44140625" style="90"/>
    <col min="1268" max="1268" width="14.44140625" style="90" customWidth="1"/>
    <col min="1269" max="1269" width="13.44140625" style="90" customWidth="1"/>
    <col min="1270" max="1270" width="16.109375" style="90" customWidth="1"/>
    <col min="1271" max="1271" width="2.6640625" style="90" customWidth="1"/>
    <col min="1272" max="1275" width="11.44140625" style="90"/>
    <col min="1276" max="1276" width="10.109375" style="90" customWidth="1"/>
    <col min="1277" max="1277" width="11.44140625" style="90"/>
    <col min="1278" max="1278" width="15.44140625" style="90" bestFit="1" customWidth="1"/>
    <col min="1279" max="1280" width="12.88671875" style="90" bestFit="1" customWidth="1"/>
    <col min="1281" max="1415" width="11.44140625" style="90"/>
    <col min="1416" max="1416" width="1.6640625" style="90" customWidth="1"/>
    <col min="1417" max="1417" width="10" style="90" customWidth="1"/>
    <col min="1418" max="1418" width="11.44140625" style="90"/>
    <col min="1419" max="1420" width="8.109375" style="90" customWidth="1"/>
    <col min="1421" max="1421" width="8.88671875" style="90" customWidth="1"/>
    <col min="1422" max="1422" width="8.109375" style="90" customWidth="1"/>
    <col min="1423" max="1423" width="10.109375" style="90" customWidth="1"/>
    <col min="1424" max="1424" width="9.44140625" style="90" customWidth="1"/>
    <col min="1425" max="1425" width="10.33203125" style="90" customWidth="1"/>
    <col min="1426" max="1427" width="10.5546875" style="90" customWidth="1"/>
    <col min="1428" max="1428" width="0" style="90" hidden="1" customWidth="1"/>
    <col min="1429" max="1429" width="10.6640625" style="90" customWidth="1"/>
    <col min="1430" max="1431" width="11.44140625" style="90"/>
    <col min="1432" max="1432" width="12" style="90" customWidth="1"/>
    <col min="1433" max="1433" width="11" style="90" bestFit="1" customWidth="1"/>
    <col min="1434" max="1434" width="10.88671875" style="90" bestFit="1" customWidth="1"/>
    <col min="1435" max="1435" width="11.5546875" style="90" customWidth="1"/>
    <col min="1436" max="1436" width="11.44140625" style="90"/>
    <col min="1437" max="1437" width="11.88671875" style="90" customWidth="1"/>
    <col min="1438" max="1438" width="12.109375" style="90" customWidth="1"/>
    <col min="1439" max="1439" width="0" style="90" hidden="1" customWidth="1"/>
    <col min="1440" max="1440" width="12.44140625" style="90" customWidth="1"/>
    <col min="1441" max="1441" width="0" style="90" hidden="1" customWidth="1"/>
    <col min="1442" max="1444" width="11.44140625" style="90"/>
    <col min="1445" max="1445" width="0" style="90" hidden="1" customWidth="1"/>
    <col min="1446" max="1453" width="11.44140625" style="90"/>
    <col min="1454" max="1454" width="10.6640625" style="90" customWidth="1"/>
    <col min="1455" max="1455" width="11.44140625" style="90"/>
    <col min="1456" max="1456" width="12.33203125" style="90" customWidth="1"/>
    <col min="1457" max="1457" width="13.33203125" style="90" customWidth="1"/>
    <col min="1458" max="1458" width="11.109375" style="90" customWidth="1"/>
    <col min="1459" max="1459" width="11.6640625" style="90" customWidth="1"/>
    <col min="1460" max="1460" width="11.44140625" style="90"/>
    <col min="1461" max="1461" width="13.6640625" style="90" bestFit="1" customWidth="1"/>
    <col min="1462" max="1464" width="11.44140625" style="90"/>
    <col min="1465" max="1465" width="13" style="90" bestFit="1" customWidth="1"/>
    <col min="1466" max="1466" width="12.33203125" style="90" bestFit="1" customWidth="1"/>
    <col min="1467" max="1469" width="11.44140625" style="90"/>
    <col min="1470" max="1470" width="15.33203125" style="90" customWidth="1"/>
    <col min="1471" max="1471" width="13" style="90" bestFit="1" customWidth="1"/>
    <col min="1472" max="1472" width="12.33203125" style="90" customWidth="1"/>
    <col min="1473" max="1473" width="0" style="90" hidden="1" customWidth="1"/>
    <col min="1474" max="1476" width="11.44140625" style="90"/>
    <col min="1477" max="1477" width="14.6640625" style="90" customWidth="1"/>
    <col min="1478" max="1478" width="12.5546875" style="90" customWidth="1"/>
    <col min="1479" max="1479" width="2.6640625" style="90" customWidth="1"/>
    <col min="1480" max="1480" width="9" style="90" customWidth="1"/>
    <col min="1481" max="1481" width="11.6640625" style="90" customWidth="1"/>
    <col min="1482" max="1482" width="12.5546875" style="90" customWidth="1"/>
    <col min="1483" max="1483" width="13.5546875" style="90" customWidth="1"/>
    <col min="1484" max="1485" width="11.6640625" style="90" customWidth="1"/>
    <col min="1486" max="1486" width="10.44140625" style="90" customWidth="1"/>
    <col min="1487" max="1487" width="2.6640625" style="90" customWidth="1"/>
    <col min="1488" max="1488" width="13.33203125" style="90" customWidth="1"/>
    <col min="1489" max="1489" width="12.6640625" style="90" customWidth="1"/>
    <col min="1490" max="1490" width="10.88671875" style="90" customWidth="1"/>
    <col min="1491" max="1491" width="13.33203125" style="90" customWidth="1"/>
    <col min="1492" max="1492" width="2.6640625" style="90" customWidth="1"/>
    <col min="1493" max="1493" width="11.5546875" style="90" customWidth="1"/>
    <col min="1494" max="1494" width="10.109375" style="90" customWidth="1"/>
    <col min="1495" max="1495" width="11.5546875" style="90" customWidth="1"/>
    <col min="1496" max="1496" width="10.88671875" style="90" customWidth="1"/>
    <col min="1497" max="1497" width="12" style="90" customWidth="1"/>
    <col min="1498" max="1498" width="12.88671875" style="90" customWidth="1"/>
    <col min="1499" max="1499" width="11.88671875" style="90" customWidth="1"/>
    <col min="1500" max="1500" width="13.88671875" style="90" customWidth="1"/>
    <col min="1501" max="1501" width="8.44140625" style="90" customWidth="1"/>
    <col min="1502" max="1502" width="12.6640625" style="90" customWidth="1"/>
    <col min="1503" max="1503" width="13" style="90" customWidth="1"/>
    <col min="1504" max="1505" width="10.88671875" style="90" customWidth="1"/>
    <col min="1506" max="1506" width="5.5546875" style="90" customWidth="1"/>
    <col min="1507" max="1507" width="11.109375" style="90" customWidth="1"/>
    <col min="1508" max="1508" width="10.109375" style="90" customWidth="1"/>
    <col min="1509" max="1509" width="12.44140625" style="90" customWidth="1"/>
    <col min="1510" max="1510" width="12.88671875" style="90" customWidth="1"/>
    <col min="1511" max="1511" width="11.88671875" style="90" customWidth="1"/>
    <col min="1512" max="1512" width="12.88671875" style="90" customWidth="1"/>
    <col min="1513" max="1513" width="11.88671875" style="90" customWidth="1"/>
    <col min="1514" max="1514" width="13.6640625" style="90" customWidth="1"/>
    <col min="1515" max="1515" width="3.33203125" style="90" customWidth="1"/>
    <col min="1516" max="1516" width="12.109375" style="90" customWidth="1"/>
    <col min="1517" max="1517" width="13" style="90" customWidth="1"/>
    <col min="1518" max="1518" width="10.88671875" style="90" customWidth="1"/>
    <col min="1519" max="1519" width="12.33203125" style="90" customWidth="1"/>
    <col min="1520" max="1521" width="2.6640625" style="90" customWidth="1"/>
    <col min="1522" max="1523" width="11.44140625" style="90"/>
    <col min="1524" max="1524" width="14.44140625" style="90" customWidth="1"/>
    <col min="1525" max="1525" width="13.44140625" style="90" customWidth="1"/>
    <col min="1526" max="1526" width="16.109375" style="90" customWidth="1"/>
    <col min="1527" max="1527" width="2.6640625" style="90" customWidth="1"/>
    <col min="1528" max="1531" width="11.44140625" style="90"/>
    <col min="1532" max="1532" width="10.109375" style="90" customWidth="1"/>
    <col min="1533" max="1533" width="11.44140625" style="90"/>
    <col min="1534" max="1534" width="15.44140625" style="90" bestFit="1" customWidth="1"/>
    <col min="1535" max="1536" width="12.88671875" style="90" bestFit="1" customWidth="1"/>
    <col min="1537" max="1671" width="11.44140625" style="90"/>
    <col min="1672" max="1672" width="1.6640625" style="90" customWidth="1"/>
    <col min="1673" max="1673" width="10" style="90" customWidth="1"/>
    <col min="1674" max="1674" width="11.44140625" style="90"/>
    <col min="1675" max="1676" width="8.109375" style="90" customWidth="1"/>
    <col min="1677" max="1677" width="8.88671875" style="90" customWidth="1"/>
    <col min="1678" max="1678" width="8.109375" style="90" customWidth="1"/>
    <col min="1679" max="1679" width="10.109375" style="90" customWidth="1"/>
    <col min="1680" max="1680" width="9.44140625" style="90" customWidth="1"/>
    <col min="1681" max="1681" width="10.33203125" style="90" customWidth="1"/>
    <col min="1682" max="1683" width="10.5546875" style="90" customWidth="1"/>
    <col min="1684" max="1684" width="0" style="90" hidden="1" customWidth="1"/>
    <col min="1685" max="1685" width="10.6640625" style="90" customWidth="1"/>
    <col min="1686" max="1687" width="11.44140625" style="90"/>
    <col min="1688" max="1688" width="12" style="90" customWidth="1"/>
    <col min="1689" max="1689" width="11" style="90" bestFit="1" customWidth="1"/>
    <col min="1690" max="1690" width="10.88671875" style="90" bestFit="1" customWidth="1"/>
    <col min="1691" max="1691" width="11.5546875" style="90" customWidth="1"/>
    <col min="1692" max="1692" width="11.44140625" style="90"/>
    <col min="1693" max="1693" width="11.88671875" style="90" customWidth="1"/>
    <col min="1694" max="1694" width="12.109375" style="90" customWidth="1"/>
    <col min="1695" max="1695" width="0" style="90" hidden="1" customWidth="1"/>
    <col min="1696" max="1696" width="12.44140625" style="90" customWidth="1"/>
    <col min="1697" max="1697" width="0" style="90" hidden="1" customWidth="1"/>
    <col min="1698" max="1700" width="11.44140625" style="90"/>
    <col min="1701" max="1701" width="0" style="90" hidden="1" customWidth="1"/>
    <col min="1702" max="1709" width="11.44140625" style="90"/>
    <col min="1710" max="1710" width="10.6640625" style="90" customWidth="1"/>
    <col min="1711" max="1711" width="11.44140625" style="90"/>
    <col min="1712" max="1712" width="12.33203125" style="90" customWidth="1"/>
    <col min="1713" max="1713" width="13.33203125" style="90" customWidth="1"/>
    <col min="1714" max="1714" width="11.109375" style="90" customWidth="1"/>
    <col min="1715" max="1715" width="11.6640625" style="90" customWidth="1"/>
    <col min="1716" max="1716" width="11.44140625" style="90"/>
    <col min="1717" max="1717" width="13.6640625" style="90" bestFit="1" customWidth="1"/>
    <col min="1718" max="1720" width="11.44140625" style="90"/>
    <col min="1721" max="1721" width="13" style="90" bestFit="1" customWidth="1"/>
    <col min="1722" max="1722" width="12.33203125" style="90" bestFit="1" customWidth="1"/>
    <col min="1723" max="1725" width="11.44140625" style="90"/>
    <col min="1726" max="1726" width="15.33203125" style="90" customWidth="1"/>
    <col min="1727" max="1727" width="13" style="90" bestFit="1" customWidth="1"/>
    <col min="1728" max="1728" width="12.33203125" style="90" customWidth="1"/>
    <col min="1729" max="1729" width="0" style="90" hidden="1" customWidth="1"/>
    <col min="1730" max="1732" width="11.44140625" style="90"/>
    <col min="1733" max="1733" width="14.6640625" style="90" customWidth="1"/>
    <col min="1734" max="1734" width="12.5546875" style="90" customWidth="1"/>
    <col min="1735" max="1735" width="2.6640625" style="90" customWidth="1"/>
    <col min="1736" max="1736" width="9" style="90" customWidth="1"/>
    <col min="1737" max="1737" width="11.6640625" style="90" customWidth="1"/>
    <col min="1738" max="1738" width="12.5546875" style="90" customWidth="1"/>
    <col min="1739" max="1739" width="13.5546875" style="90" customWidth="1"/>
    <col min="1740" max="1741" width="11.6640625" style="90" customWidth="1"/>
    <col min="1742" max="1742" width="10.44140625" style="90" customWidth="1"/>
    <col min="1743" max="1743" width="2.6640625" style="90" customWidth="1"/>
    <col min="1744" max="1744" width="13.33203125" style="90" customWidth="1"/>
    <col min="1745" max="1745" width="12.6640625" style="90" customWidth="1"/>
    <col min="1746" max="1746" width="10.88671875" style="90" customWidth="1"/>
    <col min="1747" max="1747" width="13.33203125" style="90" customWidth="1"/>
    <col min="1748" max="1748" width="2.6640625" style="90" customWidth="1"/>
    <col min="1749" max="1749" width="11.5546875" style="90" customWidth="1"/>
    <col min="1750" max="1750" width="10.109375" style="90" customWidth="1"/>
    <col min="1751" max="1751" width="11.5546875" style="90" customWidth="1"/>
    <col min="1752" max="1752" width="10.88671875" style="90" customWidth="1"/>
    <col min="1753" max="1753" width="12" style="90" customWidth="1"/>
    <col min="1754" max="1754" width="12.88671875" style="90" customWidth="1"/>
    <col min="1755" max="1755" width="11.88671875" style="90" customWidth="1"/>
    <col min="1756" max="1756" width="13.88671875" style="90" customWidth="1"/>
    <col min="1757" max="1757" width="8.44140625" style="90" customWidth="1"/>
    <col min="1758" max="1758" width="12.6640625" style="90" customWidth="1"/>
    <col min="1759" max="1759" width="13" style="90" customWidth="1"/>
    <col min="1760" max="1761" width="10.88671875" style="90" customWidth="1"/>
    <col min="1762" max="1762" width="5.5546875" style="90" customWidth="1"/>
    <col min="1763" max="1763" width="11.109375" style="90" customWidth="1"/>
    <col min="1764" max="1764" width="10.109375" style="90" customWidth="1"/>
    <col min="1765" max="1765" width="12.44140625" style="90" customWidth="1"/>
    <col min="1766" max="1766" width="12.88671875" style="90" customWidth="1"/>
    <col min="1767" max="1767" width="11.88671875" style="90" customWidth="1"/>
    <col min="1768" max="1768" width="12.88671875" style="90" customWidth="1"/>
    <col min="1769" max="1769" width="11.88671875" style="90" customWidth="1"/>
    <col min="1770" max="1770" width="13.6640625" style="90" customWidth="1"/>
    <col min="1771" max="1771" width="3.33203125" style="90" customWidth="1"/>
    <col min="1772" max="1772" width="12.109375" style="90" customWidth="1"/>
    <col min="1773" max="1773" width="13" style="90" customWidth="1"/>
    <col min="1774" max="1774" width="10.88671875" style="90" customWidth="1"/>
    <col min="1775" max="1775" width="12.33203125" style="90" customWidth="1"/>
    <col min="1776" max="1777" width="2.6640625" style="90" customWidth="1"/>
    <col min="1778" max="1779" width="11.44140625" style="90"/>
    <col min="1780" max="1780" width="14.44140625" style="90" customWidth="1"/>
    <col min="1781" max="1781" width="13.44140625" style="90" customWidth="1"/>
    <col min="1782" max="1782" width="16.109375" style="90" customWidth="1"/>
    <col min="1783" max="1783" width="2.6640625" style="90" customWidth="1"/>
    <col min="1784" max="1787" width="11.44140625" style="90"/>
    <col min="1788" max="1788" width="10.109375" style="90" customWidth="1"/>
    <col min="1789" max="1789" width="11.44140625" style="90"/>
    <col min="1790" max="1790" width="15.44140625" style="90" bestFit="1" customWidth="1"/>
    <col min="1791" max="1792" width="12.88671875" style="90" bestFit="1" customWidth="1"/>
    <col min="1793" max="1927" width="11.44140625" style="90"/>
    <col min="1928" max="1928" width="1.6640625" style="90" customWidth="1"/>
    <col min="1929" max="1929" width="10" style="90" customWidth="1"/>
    <col min="1930" max="1930" width="11.44140625" style="90"/>
    <col min="1931" max="1932" width="8.109375" style="90" customWidth="1"/>
    <col min="1933" max="1933" width="8.88671875" style="90" customWidth="1"/>
    <col min="1934" max="1934" width="8.109375" style="90" customWidth="1"/>
    <col min="1935" max="1935" width="10.109375" style="90" customWidth="1"/>
    <col min="1936" max="1936" width="9.44140625" style="90" customWidth="1"/>
    <col min="1937" max="1937" width="10.33203125" style="90" customWidth="1"/>
    <col min="1938" max="1939" width="10.5546875" style="90" customWidth="1"/>
    <col min="1940" max="1940" width="0" style="90" hidden="1" customWidth="1"/>
    <col min="1941" max="1941" width="10.6640625" style="90" customWidth="1"/>
    <col min="1942" max="1943" width="11.44140625" style="90"/>
    <col min="1944" max="1944" width="12" style="90" customWidth="1"/>
    <col min="1945" max="1945" width="11" style="90" bestFit="1" customWidth="1"/>
    <col min="1946" max="1946" width="10.88671875" style="90" bestFit="1" customWidth="1"/>
    <col min="1947" max="1947" width="11.5546875" style="90" customWidth="1"/>
    <col min="1948" max="1948" width="11.44140625" style="90"/>
    <col min="1949" max="1949" width="11.88671875" style="90" customWidth="1"/>
    <col min="1950" max="1950" width="12.109375" style="90" customWidth="1"/>
    <col min="1951" max="1951" width="0" style="90" hidden="1" customWidth="1"/>
    <col min="1952" max="1952" width="12.44140625" style="90" customWidth="1"/>
    <col min="1953" max="1953" width="0" style="90" hidden="1" customWidth="1"/>
    <col min="1954" max="1956" width="11.44140625" style="90"/>
    <col min="1957" max="1957" width="0" style="90" hidden="1" customWidth="1"/>
    <col min="1958" max="1965" width="11.44140625" style="90"/>
    <col min="1966" max="1966" width="10.6640625" style="90" customWidth="1"/>
    <col min="1967" max="1967" width="11.44140625" style="90"/>
    <col min="1968" max="1968" width="12.33203125" style="90" customWidth="1"/>
    <col min="1969" max="1969" width="13.33203125" style="90" customWidth="1"/>
    <col min="1970" max="1970" width="11.109375" style="90" customWidth="1"/>
    <col min="1971" max="1971" width="11.6640625" style="90" customWidth="1"/>
    <col min="1972" max="1972" width="11.44140625" style="90"/>
    <col min="1973" max="1973" width="13.6640625" style="90" bestFit="1" customWidth="1"/>
    <col min="1974" max="1976" width="11.44140625" style="90"/>
    <col min="1977" max="1977" width="13" style="90" bestFit="1" customWidth="1"/>
    <col min="1978" max="1978" width="12.33203125" style="90" bestFit="1" customWidth="1"/>
    <col min="1979" max="1981" width="11.44140625" style="90"/>
    <col min="1982" max="1982" width="15.33203125" style="90" customWidth="1"/>
    <col min="1983" max="1983" width="13" style="90" bestFit="1" customWidth="1"/>
    <col min="1984" max="1984" width="12.33203125" style="90" customWidth="1"/>
    <col min="1985" max="1985" width="0" style="90" hidden="1" customWidth="1"/>
    <col min="1986" max="1988" width="11.44140625" style="90"/>
    <col min="1989" max="1989" width="14.6640625" style="90" customWidth="1"/>
    <col min="1990" max="1990" width="12.5546875" style="90" customWidth="1"/>
    <col min="1991" max="1991" width="2.6640625" style="90" customWidth="1"/>
    <col min="1992" max="1992" width="9" style="90" customWidth="1"/>
    <col min="1993" max="1993" width="11.6640625" style="90" customWidth="1"/>
    <col min="1994" max="1994" width="12.5546875" style="90" customWidth="1"/>
    <col min="1995" max="1995" width="13.5546875" style="90" customWidth="1"/>
    <col min="1996" max="1997" width="11.6640625" style="90" customWidth="1"/>
    <col min="1998" max="1998" width="10.44140625" style="90" customWidth="1"/>
    <col min="1999" max="1999" width="2.6640625" style="90" customWidth="1"/>
    <col min="2000" max="2000" width="13.33203125" style="90" customWidth="1"/>
    <col min="2001" max="2001" width="12.6640625" style="90" customWidth="1"/>
    <col min="2002" max="2002" width="10.88671875" style="90" customWidth="1"/>
    <col min="2003" max="2003" width="13.33203125" style="90" customWidth="1"/>
    <col min="2004" max="2004" width="2.6640625" style="90" customWidth="1"/>
    <col min="2005" max="2005" width="11.5546875" style="90" customWidth="1"/>
    <col min="2006" max="2006" width="10.109375" style="90" customWidth="1"/>
    <col min="2007" max="2007" width="11.5546875" style="90" customWidth="1"/>
    <col min="2008" max="2008" width="10.88671875" style="90" customWidth="1"/>
    <col min="2009" max="2009" width="12" style="90" customWidth="1"/>
    <col min="2010" max="2010" width="12.88671875" style="90" customWidth="1"/>
    <col min="2011" max="2011" width="11.88671875" style="90" customWidth="1"/>
    <col min="2012" max="2012" width="13.88671875" style="90" customWidth="1"/>
    <col min="2013" max="2013" width="8.44140625" style="90" customWidth="1"/>
    <col min="2014" max="2014" width="12.6640625" style="90" customWidth="1"/>
    <col min="2015" max="2015" width="13" style="90" customWidth="1"/>
    <col min="2016" max="2017" width="10.88671875" style="90" customWidth="1"/>
    <col min="2018" max="2018" width="5.5546875" style="90" customWidth="1"/>
    <col min="2019" max="2019" width="11.109375" style="90" customWidth="1"/>
    <col min="2020" max="2020" width="10.109375" style="90" customWidth="1"/>
    <col min="2021" max="2021" width="12.44140625" style="90" customWidth="1"/>
    <col min="2022" max="2022" width="12.88671875" style="90" customWidth="1"/>
    <col min="2023" max="2023" width="11.88671875" style="90" customWidth="1"/>
    <col min="2024" max="2024" width="12.88671875" style="90" customWidth="1"/>
    <col min="2025" max="2025" width="11.88671875" style="90" customWidth="1"/>
    <col min="2026" max="2026" width="13.6640625" style="90" customWidth="1"/>
    <col min="2027" max="2027" width="3.33203125" style="90" customWidth="1"/>
    <col min="2028" max="2028" width="12.109375" style="90" customWidth="1"/>
    <col min="2029" max="2029" width="13" style="90" customWidth="1"/>
    <col min="2030" max="2030" width="10.88671875" style="90" customWidth="1"/>
    <col min="2031" max="2031" width="12.33203125" style="90" customWidth="1"/>
    <col min="2032" max="2033" width="2.6640625" style="90" customWidth="1"/>
    <col min="2034" max="2035" width="11.44140625" style="90"/>
    <col min="2036" max="2036" width="14.44140625" style="90" customWidth="1"/>
    <col min="2037" max="2037" width="13.44140625" style="90" customWidth="1"/>
    <col min="2038" max="2038" width="16.109375" style="90" customWidth="1"/>
    <col min="2039" max="2039" width="2.6640625" style="90" customWidth="1"/>
    <col min="2040" max="2043" width="11.44140625" style="90"/>
    <col min="2044" max="2044" width="10.109375" style="90" customWidth="1"/>
    <col min="2045" max="2045" width="11.44140625" style="90"/>
    <col min="2046" max="2046" width="15.44140625" style="90" bestFit="1" customWidth="1"/>
    <col min="2047" max="2048" width="12.88671875" style="90" bestFit="1" customWidth="1"/>
    <col min="2049" max="2183" width="11.44140625" style="90"/>
    <col min="2184" max="2184" width="1.6640625" style="90" customWidth="1"/>
    <col min="2185" max="2185" width="10" style="90" customWidth="1"/>
    <col min="2186" max="2186" width="11.44140625" style="90"/>
    <col min="2187" max="2188" width="8.109375" style="90" customWidth="1"/>
    <col min="2189" max="2189" width="8.88671875" style="90" customWidth="1"/>
    <col min="2190" max="2190" width="8.109375" style="90" customWidth="1"/>
    <col min="2191" max="2191" width="10.109375" style="90" customWidth="1"/>
    <col min="2192" max="2192" width="9.44140625" style="90" customWidth="1"/>
    <col min="2193" max="2193" width="10.33203125" style="90" customWidth="1"/>
    <col min="2194" max="2195" width="10.5546875" style="90" customWidth="1"/>
    <col min="2196" max="2196" width="0" style="90" hidden="1" customWidth="1"/>
    <col min="2197" max="2197" width="10.6640625" style="90" customWidth="1"/>
    <col min="2198" max="2199" width="11.44140625" style="90"/>
    <col min="2200" max="2200" width="12" style="90" customWidth="1"/>
    <col min="2201" max="2201" width="11" style="90" bestFit="1" customWidth="1"/>
    <col min="2202" max="2202" width="10.88671875" style="90" bestFit="1" customWidth="1"/>
    <col min="2203" max="2203" width="11.5546875" style="90" customWidth="1"/>
    <col min="2204" max="2204" width="11.44140625" style="90"/>
    <col min="2205" max="2205" width="11.88671875" style="90" customWidth="1"/>
    <col min="2206" max="2206" width="12.109375" style="90" customWidth="1"/>
    <col min="2207" max="2207" width="0" style="90" hidden="1" customWidth="1"/>
    <col min="2208" max="2208" width="12.44140625" style="90" customWidth="1"/>
    <col min="2209" max="2209" width="0" style="90" hidden="1" customWidth="1"/>
    <col min="2210" max="2212" width="11.44140625" style="90"/>
    <col min="2213" max="2213" width="0" style="90" hidden="1" customWidth="1"/>
    <col min="2214" max="2221" width="11.44140625" style="90"/>
    <col min="2222" max="2222" width="10.6640625" style="90" customWidth="1"/>
    <col min="2223" max="2223" width="11.44140625" style="90"/>
    <col min="2224" max="2224" width="12.33203125" style="90" customWidth="1"/>
    <col min="2225" max="2225" width="13.33203125" style="90" customWidth="1"/>
    <col min="2226" max="2226" width="11.109375" style="90" customWidth="1"/>
    <col min="2227" max="2227" width="11.6640625" style="90" customWidth="1"/>
    <col min="2228" max="2228" width="11.44140625" style="90"/>
    <col min="2229" max="2229" width="13.6640625" style="90" bestFit="1" customWidth="1"/>
    <col min="2230" max="2232" width="11.44140625" style="90"/>
    <col min="2233" max="2233" width="13" style="90" bestFit="1" customWidth="1"/>
    <col min="2234" max="2234" width="12.33203125" style="90" bestFit="1" customWidth="1"/>
    <col min="2235" max="2237" width="11.44140625" style="90"/>
    <col min="2238" max="2238" width="15.33203125" style="90" customWidth="1"/>
    <col min="2239" max="2239" width="13" style="90" bestFit="1" customWidth="1"/>
    <col min="2240" max="2240" width="12.33203125" style="90" customWidth="1"/>
    <col min="2241" max="2241" width="0" style="90" hidden="1" customWidth="1"/>
    <col min="2242" max="2244" width="11.44140625" style="90"/>
    <col min="2245" max="2245" width="14.6640625" style="90" customWidth="1"/>
    <col min="2246" max="2246" width="12.5546875" style="90" customWidth="1"/>
    <col min="2247" max="2247" width="2.6640625" style="90" customWidth="1"/>
    <col min="2248" max="2248" width="9" style="90" customWidth="1"/>
    <col min="2249" max="2249" width="11.6640625" style="90" customWidth="1"/>
    <col min="2250" max="2250" width="12.5546875" style="90" customWidth="1"/>
    <col min="2251" max="2251" width="13.5546875" style="90" customWidth="1"/>
    <col min="2252" max="2253" width="11.6640625" style="90" customWidth="1"/>
    <col min="2254" max="2254" width="10.44140625" style="90" customWidth="1"/>
    <col min="2255" max="2255" width="2.6640625" style="90" customWidth="1"/>
    <col min="2256" max="2256" width="13.33203125" style="90" customWidth="1"/>
    <col min="2257" max="2257" width="12.6640625" style="90" customWidth="1"/>
    <col min="2258" max="2258" width="10.88671875" style="90" customWidth="1"/>
    <col min="2259" max="2259" width="13.33203125" style="90" customWidth="1"/>
    <col min="2260" max="2260" width="2.6640625" style="90" customWidth="1"/>
    <col min="2261" max="2261" width="11.5546875" style="90" customWidth="1"/>
    <col min="2262" max="2262" width="10.109375" style="90" customWidth="1"/>
    <col min="2263" max="2263" width="11.5546875" style="90" customWidth="1"/>
    <col min="2264" max="2264" width="10.88671875" style="90" customWidth="1"/>
    <col min="2265" max="2265" width="12" style="90" customWidth="1"/>
    <col min="2266" max="2266" width="12.88671875" style="90" customWidth="1"/>
    <col min="2267" max="2267" width="11.88671875" style="90" customWidth="1"/>
    <col min="2268" max="2268" width="13.88671875" style="90" customWidth="1"/>
    <col min="2269" max="2269" width="8.44140625" style="90" customWidth="1"/>
    <col min="2270" max="2270" width="12.6640625" style="90" customWidth="1"/>
    <col min="2271" max="2271" width="13" style="90" customWidth="1"/>
    <col min="2272" max="2273" width="10.88671875" style="90" customWidth="1"/>
    <col min="2274" max="2274" width="5.5546875" style="90" customWidth="1"/>
    <col min="2275" max="2275" width="11.109375" style="90" customWidth="1"/>
    <col min="2276" max="2276" width="10.109375" style="90" customWidth="1"/>
    <col min="2277" max="2277" width="12.44140625" style="90" customWidth="1"/>
    <col min="2278" max="2278" width="12.88671875" style="90" customWidth="1"/>
    <col min="2279" max="2279" width="11.88671875" style="90" customWidth="1"/>
    <col min="2280" max="2280" width="12.88671875" style="90" customWidth="1"/>
    <col min="2281" max="2281" width="11.88671875" style="90" customWidth="1"/>
    <col min="2282" max="2282" width="13.6640625" style="90" customWidth="1"/>
    <col min="2283" max="2283" width="3.33203125" style="90" customWidth="1"/>
    <col min="2284" max="2284" width="12.109375" style="90" customWidth="1"/>
    <col min="2285" max="2285" width="13" style="90" customWidth="1"/>
    <col min="2286" max="2286" width="10.88671875" style="90" customWidth="1"/>
    <col min="2287" max="2287" width="12.33203125" style="90" customWidth="1"/>
    <col min="2288" max="2289" width="2.6640625" style="90" customWidth="1"/>
    <col min="2290" max="2291" width="11.44140625" style="90"/>
    <col min="2292" max="2292" width="14.44140625" style="90" customWidth="1"/>
    <col min="2293" max="2293" width="13.44140625" style="90" customWidth="1"/>
    <col min="2294" max="2294" width="16.109375" style="90" customWidth="1"/>
    <col min="2295" max="2295" width="2.6640625" style="90" customWidth="1"/>
    <col min="2296" max="2299" width="11.44140625" style="90"/>
    <col min="2300" max="2300" width="10.109375" style="90" customWidth="1"/>
    <col min="2301" max="2301" width="11.44140625" style="90"/>
    <col min="2302" max="2302" width="15.44140625" style="90" bestFit="1" customWidth="1"/>
    <col min="2303" max="2304" width="12.88671875" style="90" bestFit="1" customWidth="1"/>
    <col min="2305" max="2439" width="11.44140625" style="90"/>
    <col min="2440" max="2440" width="1.6640625" style="90" customWidth="1"/>
    <col min="2441" max="2441" width="10" style="90" customWidth="1"/>
    <col min="2442" max="2442" width="11.44140625" style="90"/>
    <col min="2443" max="2444" width="8.109375" style="90" customWidth="1"/>
    <col min="2445" max="2445" width="8.88671875" style="90" customWidth="1"/>
    <col min="2446" max="2446" width="8.109375" style="90" customWidth="1"/>
    <col min="2447" max="2447" width="10.109375" style="90" customWidth="1"/>
    <col min="2448" max="2448" width="9.44140625" style="90" customWidth="1"/>
    <col min="2449" max="2449" width="10.33203125" style="90" customWidth="1"/>
    <col min="2450" max="2451" width="10.5546875" style="90" customWidth="1"/>
    <col min="2452" max="2452" width="0" style="90" hidden="1" customWidth="1"/>
    <col min="2453" max="2453" width="10.6640625" style="90" customWidth="1"/>
    <col min="2454" max="2455" width="11.44140625" style="90"/>
    <col min="2456" max="2456" width="12" style="90" customWidth="1"/>
    <col min="2457" max="2457" width="11" style="90" bestFit="1" customWidth="1"/>
    <col min="2458" max="2458" width="10.88671875" style="90" bestFit="1" customWidth="1"/>
    <col min="2459" max="2459" width="11.5546875" style="90" customWidth="1"/>
    <col min="2460" max="2460" width="11.44140625" style="90"/>
    <col min="2461" max="2461" width="11.88671875" style="90" customWidth="1"/>
    <col min="2462" max="2462" width="12.109375" style="90" customWidth="1"/>
    <col min="2463" max="2463" width="0" style="90" hidden="1" customWidth="1"/>
    <col min="2464" max="2464" width="12.44140625" style="90" customWidth="1"/>
    <col min="2465" max="2465" width="0" style="90" hidden="1" customWidth="1"/>
    <col min="2466" max="2468" width="11.44140625" style="90"/>
    <col min="2469" max="2469" width="0" style="90" hidden="1" customWidth="1"/>
    <col min="2470" max="2477" width="11.44140625" style="90"/>
    <col min="2478" max="2478" width="10.6640625" style="90" customWidth="1"/>
    <col min="2479" max="2479" width="11.44140625" style="90"/>
    <col min="2480" max="2480" width="12.33203125" style="90" customWidth="1"/>
    <col min="2481" max="2481" width="13.33203125" style="90" customWidth="1"/>
    <col min="2482" max="2482" width="11.109375" style="90" customWidth="1"/>
    <col min="2483" max="2483" width="11.6640625" style="90" customWidth="1"/>
    <col min="2484" max="2484" width="11.44140625" style="90"/>
    <col min="2485" max="2485" width="13.6640625" style="90" bestFit="1" customWidth="1"/>
    <col min="2486" max="2488" width="11.44140625" style="90"/>
    <col min="2489" max="2489" width="13" style="90" bestFit="1" customWidth="1"/>
    <col min="2490" max="2490" width="12.33203125" style="90" bestFit="1" customWidth="1"/>
    <col min="2491" max="2493" width="11.44140625" style="90"/>
    <col min="2494" max="2494" width="15.33203125" style="90" customWidth="1"/>
    <col min="2495" max="2495" width="13" style="90" bestFit="1" customWidth="1"/>
    <col min="2496" max="2496" width="12.33203125" style="90" customWidth="1"/>
    <col min="2497" max="2497" width="0" style="90" hidden="1" customWidth="1"/>
    <col min="2498" max="2500" width="11.44140625" style="90"/>
    <col min="2501" max="2501" width="14.6640625" style="90" customWidth="1"/>
    <col min="2502" max="2502" width="12.5546875" style="90" customWidth="1"/>
    <col min="2503" max="2503" width="2.6640625" style="90" customWidth="1"/>
    <col min="2504" max="2504" width="9" style="90" customWidth="1"/>
    <col min="2505" max="2505" width="11.6640625" style="90" customWidth="1"/>
    <col min="2506" max="2506" width="12.5546875" style="90" customWidth="1"/>
    <col min="2507" max="2507" width="13.5546875" style="90" customWidth="1"/>
    <col min="2508" max="2509" width="11.6640625" style="90" customWidth="1"/>
    <col min="2510" max="2510" width="10.44140625" style="90" customWidth="1"/>
    <col min="2511" max="2511" width="2.6640625" style="90" customWidth="1"/>
    <col min="2512" max="2512" width="13.33203125" style="90" customWidth="1"/>
    <col min="2513" max="2513" width="12.6640625" style="90" customWidth="1"/>
    <col min="2514" max="2514" width="10.88671875" style="90" customWidth="1"/>
    <col min="2515" max="2515" width="13.33203125" style="90" customWidth="1"/>
    <col min="2516" max="2516" width="2.6640625" style="90" customWidth="1"/>
    <col min="2517" max="2517" width="11.5546875" style="90" customWidth="1"/>
    <col min="2518" max="2518" width="10.109375" style="90" customWidth="1"/>
    <col min="2519" max="2519" width="11.5546875" style="90" customWidth="1"/>
    <col min="2520" max="2520" width="10.88671875" style="90" customWidth="1"/>
    <col min="2521" max="2521" width="12" style="90" customWidth="1"/>
    <col min="2522" max="2522" width="12.88671875" style="90" customWidth="1"/>
    <col min="2523" max="2523" width="11.88671875" style="90" customWidth="1"/>
    <col min="2524" max="2524" width="13.88671875" style="90" customWidth="1"/>
    <col min="2525" max="2525" width="8.44140625" style="90" customWidth="1"/>
    <col min="2526" max="2526" width="12.6640625" style="90" customWidth="1"/>
    <col min="2527" max="2527" width="13" style="90" customWidth="1"/>
    <col min="2528" max="2529" width="10.88671875" style="90" customWidth="1"/>
    <col min="2530" max="2530" width="5.5546875" style="90" customWidth="1"/>
    <col min="2531" max="2531" width="11.109375" style="90" customWidth="1"/>
    <col min="2532" max="2532" width="10.109375" style="90" customWidth="1"/>
    <col min="2533" max="2533" width="12.44140625" style="90" customWidth="1"/>
    <col min="2534" max="2534" width="12.88671875" style="90" customWidth="1"/>
    <col min="2535" max="2535" width="11.88671875" style="90" customWidth="1"/>
    <col min="2536" max="2536" width="12.88671875" style="90" customWidth="1"/>
    <col min="2537" max="2537" width="11.88671875" style="90" customWidth="1"/>
    <col min="2538" max="2538" width="13.6640625" style="90" customWidth="1"/>
    <col min="2539" max="2539" width="3.33203125" style="90" customWidth="1"/>
    <col min="2540" max="2540" width="12.109375" style="90" customWidth="1"/>
    <col min="2541" max="2541" width="13" style="90" customWidth="1"/>
    <col min="2542" max="2542" width="10.88671875" style="90" customWidth="1"/>
    <col min="2543" max="2543" width="12.33203125" style="90" customWidth="1"/>
    <col min="2544" max="2545" width="2.6640625" style="90" customWidth="1"/>
    <col min="2546" max="2547" width="11.44140625" style="90"/>
    <col min="2548" max="2548" width="14.44140625" style="90" customWidth="1"/>
    <col min="2549" max="2549" width="13.44140625" style="90" customWidth="1"/>
    <col min="2550" max="2550" width="16.109375" style="90" customWidth="1"/>
    <col min="2551" max="2551" width="2.6640625" style="90" customWidth="1"/>
    <col min="2552" max="2555" width="11.44140625" style="90"/>
    <col min="2556" max="2556" width="10.109375" style="90" customWidth="1"/>
    <col min="2557" max="2557" width="11.44140625" style="90"/>
    <col min="2558" max="2558" width="15.44140625" style="90" bestFit="1" customWidth="1"/>
    <col min="2559" max="2560" width="12.88671875" style="90" bestFit="1" customWidth="1"/>
    <col min="2561" max="2695" width="11.44140625" style="90"/>
    <col min="2696" max="2696" width="1.6640625" style="90" customWidth="1"/>
    <col min="2697" max="2697" width="10" style="90" customWidth="1"/>
    <col min="2698" max="2698" width="11.44140625" style="90"/>
    <col min="2699" max="2700" width="8.109375" style="90" customWidth="1"/>
    <col min="2701" max="2701" width="8.88671875" style="90" customWidth="1"/>
    <col min="2702" max="2702" width="8.109375" style="90" customWidth="1"/>
    <col min="2703" max="2703" width="10.109375" style="90" customWidth="1"/>
    <col min="2704" max="2704" width="9.44140625" style="90" customWidth="1"/>
    <col min="2705" max="2705" width="10.33203125" style="90" customWidth="1"/>
    <col min="2706" max="2707" width="10.5546875" style="90" customWidth="1"/>
    <col min="2708" max="2708" width="0" style="90" hidden="1" customWidth="1"/>
    <col min="2709" max="2709" width="10.6640625" style="90" customWidth="1"/>
    <col min="2710" max="2711" width="11.44140625" style="90"/>
    <col min="2712" max="2712" width="12" style="90" customWidth="1"/>
    <col min="2713" max="2713" width="11" style="90" bestFit="1" customWidth="1"/>
    <col min="2714" max="2714" width="10.88671875" style="90" bestFit="1" customWidth="1"/>
    <col min="2715" max="2715" width="11.5546875" style="90" customWidth="1"/>
    <col min="2716" max="2716" width="11.44140625" style="90"/>
    <col min="2717" max="2717" width="11.88671875" style="90" customWidth="1"/>
    <col min="2718" max="2718" width="12.109375" style="90" customWidth="1"/>
    <col min="2719" max="2719" width="0" style="90" hidden="1" customWidth="1"/>
    <col min="2720" max="2720" width="12.44140625" style="90" customWidth="1"/>
    <col min="2721" max="2721" width="0" style="90" hidden="1" customWidth="1"/>
    <col min="2722" max="2724" width="11.44140625" style="90"/>
    <col min="2725" max="2725" width="0" style="90" hidden="1" customWidth="1"/>
    <col min="2726" max="2733" width="11.44140625" style="90"/>
    <col min="2734" max="2734" width="10.6640625" style="90" customWidth="1"/>
    <col min="2735" max="2735" width="11.44140625" style="90"/>
    <col min="2736" max="2736" width="12.33203125" style="90" customWidth="1"/>
    <col min="2737" max="2737" width="13.33203125" style="90" customWidth="1"/>
    <col min="2738" max="2738" width="11.109375" style="90" customWidth="1"/>
    <col min="2739" max="2739" width="11.6640625" style="90" customWidth="1"/>
    <col min="2740" max="2740" width="11.44140625" style="90"/>
    <col min="2741" max="2741" width="13.6640625" style="90" bestFit="1" customWidth="1"/>
    <col min="2742" max="2744" width="11.44140625" style="90"/>
    <col min="2745" max="2745" width="13" style="90" bestFit="1" customWidth="1"/>
    <col min="2746" max="2746" width="12.33203125" style="90" bestFit="1" customWidth="1"/>
    <col min="2747" max="2749" width="11.44140625" style="90"/>
    <col min="2750" max="2750" width="15.33203125" style="90" customWidth="1"/>
    <col min="2751" max="2751" width="13" style="90" bestFit="1" customWidth="1"/>
    <col min="2752" max="2752" width="12.33203125" style="90" customWidth="1"/>
    <col min="2753" max="2753" width="0" style="90" hidden="1" customWidth="1"/>
    <col min="2754" max="2756" width="11.44140625" style="90"/>
    <col min="2757" max="2757" width="14.6640625" style="90" customWidth="1"/>
    <col min="2758" max="2758" width="12.5546875" style="90" customWidth="1"/>
    <col min="2759" max="2759" width="2.6640625" style="90" customWidth="1"/>
    <col min="2760" max="2760" width="9" style="90" customWidth="1"/>
    <col min="2761" max="2761" width="11.6640625" style="90" customWidth="1"/>
    <col min="2762" max="2762" width="12.5546875" style="90" customWidth="1"/>
    <col min="2763" max="2763" width="13.5546875" style="90" customWidth="1"/>
    <col min="2764" max="2765" width="11.6640625" style="90" customWidth="1"/>
    <col min="2766" max="2766" width="10.44140625" style="90" customWidth="1"/>
    <col min="2767" max="2767" width="2.6640625" style="90" customWidth="1"/>
    <col min="2768" max="2768" width="13.33203125" style="90" customWidth="1"/>
    <col min="2769" max="2769" width="12.6640625" style="90" customWidth="1"/>
    <col min="2770" max="2770" width="10.88671875" style="90" customWidth="1"/>
    <col min="2771" max="2771" width="13.33203125" style="90" customWidth="1"/>
    <col min="2772" max="2772" width="2.6640625" style="90" customWidth="1"/>
    <col min="2773" max="2773" width="11.5546875" style="90" customWidth="1"/>
    <col min="2774" max="2774" width="10.109375" style="90" customWidth="1"/>
    <col min="2775" max="2775" width="11.5546875" style="90" customWidth="1"/>
    <col min="2776" max="2776" width="10.88671875" style="90" customWidth="1"/>
    <col min="2777" max="2777" width="12" style="90" customWidth="1"/>
    <col min="2778" max="2778" width="12.88671875" style="90" customWidth="1"/>
    <col min="2779" max="2779" width="11.88671875" style="90" customWidth="1"/>
    <col min="2780" max="2780" width="13.88671875" style="90" customWidth="1"/>
    <col min="2781" max="2781" width="8.44140625" style="90" customWidth="1"/>
    <col min="2782" max="2782" width="12.6640625" style="90" customWidth="1"/>
    <col min="2783" max="2783" width="13" style="90" customWidth="1"/>
    <col min="2784" max="2785" width="10.88671875" style="90" customWidth="1"/>
    <col min="2786" max="2786" width="5.5546875" style="90" customWidth="1"/>
    <col min="2787" max="2787" width="11.109375" style="90" customWidth="1"/>
    <col min="2788" max="2788" width="10.109375" style="90" customWidth="1"/>
    <col min="2789" max="2789" width="12.44140625" style="90" customWidth="1"/>
    <col min="2790" max="2790" width="12.88671875" style="90" customWidth="1"/>
    <col min="2791" max="2791" width="11.88671875" style="90" customWidth="1"/>
    <col min="2792" max="2792" width="12.88671875" style="90" customWidth="1"/>
    <col min="2793" max="2793" width="11.88671875" style="90" customWidth="1"/>
    <col min="2794" max="2794" width="13.6640625" style="90" customWidth="1"/>
    <col min="2795" max="2795" width="3.33203125" style="90" customWidth="1"/>
    <col min="2796" max="2796" width="12.109375" style="90" customWidth="1"/>
    <col min="2797" max="2797" width="13" style="90" customWidth="1"/>
    <col min="2798" max="2798" width="10.88671875" style="90" customWidth="1"/>
    <col min="2799" max="2799" width="12.33203125" style="90" customWidth="1"/>
    <col min="2800" max="2801" width="2.6640625" style="90" customWidth="1"/>
    <col min="2802" max="2803" width="11.44140625" style="90"/>
    <col min="2804" max="2804" width="14.44140625" style="90" customWidth="1"/>
    <col min="2805" max="2805" width="13.44140625" style="90" customWidth="1"/>
    <col min="2806" max="2806" width="16.109375" style="90" customWidth="1"/>
    <col min="2807" max="2807" width="2.6640625" style="90" customWidth="1"/>
    <col min="2808" max="2811" width="11.44140625" style="90"/>
    <col min="2812" max="2812" width="10.109375" style="90" customWidth="1"/>
    <col min="2813" max="2813" width="11.44140625" style="90"/>
    <col min="2814" max="2814" width="15.44140625" style="90" bestFit="1" customWidth="1"/>
    <col min="2815" max="2816" width="12.88671875" style="90" bestFit="1" customWidth="1"/>
    <col min="2817" max="2951" width="11.44140625" style="90"/>
    <col min="2952" max="2952" width="1.6640625" style="90" customWidth="1"/>
    <col min="2953" max="2953" width="10" style="90" customWidth="1"/>
    <col min="2954" max="2954" width="11.44140625" style="90"/>
    <col min="2955" max="2956" width="8.109375" style="90" customWidth="1"/>
    <col min="2957" max="2957" width="8.88671875" style="90" customWidth="1"/>
    <col min="2958" max="2958" width="8.109375" style="90" customWidth="1"/>
    <col min="2959" max="2959" width="10.109375" style="90" customWidth="1"/>
    <col min="2960" max="2960" width="9.44140625" style="90" customWidth="1"/>
    <col min="2961" max="2961" width="10.33203125" style="90" customWidth="1"/>
    <col min="2962" max="2963" width="10.5546875" style="90" customWidth="1"/>
    <col min="2964" max="2964" width="0" style="90" hidden="1" customWidth="1"/>
    <col min="2965" max="2965" width="10.6640625" style="90" customWidth="1"/>
    <col min="2966" max="2967" width="11.44140625" style="90"/>
    <col min="2968" max="2968" width="12" style="90" customWidth="1"/>
    <col min="2969" max="2969" width="11" style="90" bestFit="1" customWidth="1"/>
    <col min="2970" max="2970" width="10.88671875" style="90" bestFit="1" customWidth="1"/>
    <col min="2971" max="2971" width="11.5546875" style="90" customWidth="1"/>
    <col min="2972" max="2972" width="11.44140625" style="90"/>
    <col min="2973" max="2973" width="11.88671875" style="90" customWidth="1"/>
    <col min="2974" max="2974" width="12.109375" style="90" customWidth="1"/>
    <col min="2975" max="2975" width="0" style="90" hidden="1" customWidth="1"/>
    <col min="2976" max="2976" width="12.44140625" style="90" customWidth="1"/>
    <col min="2977" max="2977" width="0" style="90" hidden="1" customWidth="1"/>
    <col min="2978" max="2980" width="11.44140625" style="90"/>
    <col min="2981" max="2981" width="0" style="90" hidden="1" customWidth="1"/>
    <col min="2982" max="2989" width="11.44140625" style="90"/>
    <col min="2990" max="2990" width="10.6640625" style="90" customWidth="1"/>
    <col min="2991" max="2991" width="11.44140625" style="90"/>
    <col min="2992" max="2992" width="12.33203125" style="90" customWidth="1"/>
    <col min="2993" max="2993" width="13.33203125" style="90" customWidth="1"/>
    <col min="2994" max="2994" width="11.109375" style="90" customWidth="1"/>
    <col min="2995" max="2995" width="11.6640625" style="90" customWidth="1"/>
    <col min="2996" max="2996" width="11.44140625" style="90"/>
    <col min="2997" max="2997" width="13.6640625" style="90" bestFit="1" customWidth="1"/>
    <col min="2998" max="3000" width="11.44140625" style="90"/>
    <col min="3001" max="3001" width="13" style="90" bestFit="1" customWidth="1"/>
    <col min="3002" max="3002" width="12.33203125" style="90" bestFit="1" customWidth="1"/>
    <col min="3003" max="3005" width="11.44140625" style="90"/>
    <col min="3006" max="3006" width="15.33203125" style="90" customWidth="1"/>
    <col min="3007" max="3007" width="13" style="90" bestFit="1" customWidth="1"/>
    <col min="3008" max="3008" width="12.33203125" style="90" customWidth="1"/>
    <col min="3009" max="3009" width="0" style="90" hidden="1" customWidth="1"/>
    <col min="3010" max="3012" width="11.44140625" style="90"/>
    <col min="3013" max="3013" width="14.6640625" style="90" customWidth="1"/>
    <col min="3014" max="3014" width="12.5546875" style="90" customWidth="1"/>
    <col min="3015" max="3015" width="2.6640625" style="90" customWidth="1"/>
    <col min="3016" max="3016" width="9" style="90" customWidth="1"/>
    <col min="3017" max="3017" width="11.6640625" style="90" customWidth="1"/>
    <col min="3018" max="3018" width="12.5546875" style="90" customWidth="1"/>
    <col min="3019" max="3019" width="13.5546875" style="90" customWidth="1"/>
    <col min="3020" max="3021" width="11.6640625" style="90" customWidth="1"/>
    <col min="3022" max="3022" width="10.44140625" style="90" customWidth="1"/>
    <col min="3023" max="3023" width="2.6640625" style="90" customWidth="1"/>
    <col min="3024" max="3024" width="13.33203125" style="90" customWidth="1"/>
    <col min="3025" max="3025" width="12.6640625" style="90" customWidth="1"/>
    <col min="3026" max="3026" width="10.88671875" style="90" customWidth="1"/>
    <col min="3027" max="3027" width="13.33203125" style="90" customWidth="1"/>
    <col min="3028" max="3028" width="2.6640625" style="90" customWidth="1"/>
    <col min="3029" max="3029" width="11.5546875" style="90" customWidth="1"/>
    <col min="3030" max="3030" width="10.109375" style="90" customWidth="1"/>
    <col min="3031" max="3031" width="11.5546875" style="90" customWidth="1"/>
    <col min="3032" max="3032" width="10.88671875" style="90" customWidth="1"/>
    <col min="3033" max="3033" width="12" style="90" customWidth="1"/>
    <col min="3034" max="3034" width="12.88671875" style="90" customWidth="1"/>
    <col min="3035" max="3035" width="11.88671875" style="90" customWidth="1"/>
    <col min="3036" max="3036" width="13.88671875" style="90" customWidth="1"/>
    <col min="3037" max="3037" width="8.44140625" style="90" customWidth="1"/>
    <col min="3038" max="3038" width="12.6640625" style="90" customWidth="1"/>
    <col min="3039" max="3039" width="13" style="90" customWidth="1"/>
    <col min="3040" max="3041" width="10.88671875" style="90" customWidth="1"/>
    <col min="3042" max="3042" width="5.5546875" style="90" customWidth="1"/>
    <col min="3043" max="3043" width="11.109375" style="90" customWidth="1"/>
    <col min="3044" max="3044" width="10.109375" style="90" customWidth="1"/>
    <col min="3045" max="3045" width="12.44140625" style="90" customWidth="1"/>
    <col min="3046" max="3046" width="12.88671875" style="90" customWidth="1"/>
    <col min="3047" max="3047" width="11.88671875" style="90" customWidth="1"/>
    <col min="3048" max="3048" width="12.88671875" style="90" customWidth="1"/>
    <col min="3049" max="3049" width="11.88671875" style="90" customWidth="1"/>
    <col min="3050" max="3050" width="13.6640625" style="90" customWidth="1"/>
    <col min="3051" max="3051" width="3.33203125" style="90" customWidth="1"/>
    <col min="3052" max="3052" width="12.109375" style="90" customWidth="1"/>
    <col min="3053" max="3053" width="13" style="90" customWidth="1"/>
    <col min="3054" max="3054" width="10.88671875" style="90" customWidth="1"/>
    <col min="3055" max="3055" width="12.33203125" style="90" customWidth="1"/>
    <col min="3056" max="3057" width="2.6640625" style="90" customWidth="1"/>
    <col min="3058" max="3059" width="11.44140625" style="90"/>
    <col min="3060" max="3060" width="14.44140625" style="90" customWidth="1"/>
    <col min="3061" max="3061" width="13.44140625" style="90" customWidth="1"/>
    <col min="3062" max="3062" width="16.109375" style="90" customWidth="1"/>
    <col min="3063" max="3063" width="2.6640625" style="90" customWidth="1"/>
    <col min="3064" max="3067" width="11.44140625" style="90"/>
    <col min="3068" max="3068" width="10.109375" style="90" customWidth="1"/>
    <col min="3069" max="3069" width="11.44140625" style="90"/>
    <col min="3070" max="3070" width="15.44140625" style="90" bestFit="1" customWidth="1"/>
    <col min="3071" max="3072" width="12.88671875" style="90" bestFit="1" customWidth="1"/>
    <col min="3073" max="3207" width="11.44140625" style="90"/>
    <col min="3208" max="3208" width="1.6640625" style="90" customWidth="1"/>
    <col min="3209" max="3209" width="10" style="90" customWidth="1"/>
    <col min="3210" max="3210" width="11.44140625" style="90"/>
    <col min="3211" max="3212" width="8.109375" style="90" customWidth="1"/>
    <col min="3213" max="3213" width="8.88671875" style="90" customWidth="1"/>
    <col min="3214" max="3214" width="8.109375" style="90" customWidth="1"/>
    <col min="3215" max="3215" width="10.109375" style="90" customWidth="1"/>
    <col min="3216" max="3216" width="9.44140625" style="90" customWidth="1"/>
    <col min="3217" max="3217" width="10.33203125" style="90" customWidth="1"/>
    <col min="3218" max="3219" width="10.5546875" style="90" customWidth="1"/>
    <col min="3220" max="3220" width="0" style="90" hidden="1" customWidth="1"/>
    <col min="3221" max="3221" width="10.6640625" style="90" customWidth="1"/>
    <col min="3222" max="3223" width="11.44140625" style="90"/>
    <col min="3224" max="3224" width="12" style="90" customWidth="1"/>
    <col min="3225" max="3225" width="11" style="90" bestFit="1" customWidth="1"/>
    <col min="3226" max="3226" width="10.88671875" style="90" bestFit="1" customWidth="1"/>
    <col min="3227" max="3227" width="11.5546875" style="90" customWidth="1"/>
    <col min="3228" max="3228" width="11.44140625" style="90"/>
    <col min="3229" max="3229" width="11.88671875" style="90" customWidth="1"/>
    <col min="3230" max="3230" width="12.109375" style="90" customWidth="1"/>
    <col min="3231" max="3231" width="0" style="90" hidden="1" customWidth="1"/>
    <col min="3232" max="3232" width="12.44140625" style="90" customWidth="1"/>
    <col min="3233" max="3233" width="0" style="90" hidden="1" customWidth="1"/>
    <col min="3234" max="3236" width="11.44140625" style="90"/>
    <col min="3237" max="3237" width="0" style="90" hidden="1" customWidth="1"/>
    <col min="3238" max="3245" width="11.44140625" style="90"/>
    <col min="3246" max="3246" width="10.6640625" style="90" customWidth="1"/>
    <col min="3247" max="3247" width="11.44140625" style="90"/>
    <col min="3248" max="3248" width="12.33203125" style="90" customWidth="1"/>
    <col min="3249" max="3249" width="13.33203125" style="90" customWidth="1"/>
    <col min="3250" max="3250" width="11.109375" style="90" customWidth="1"/>
    <col min="3251" max="3251" width="11.6640625" style="90" customWidth="1"/>
    <col min="3252" max="3252" width="11.44140625" style="90"/>
    <col min="3253" max="3253" width="13.6640625" style="90" bestFit="1" customWidth="1"/>
    <col min="3254" max="3256" width="11.44140625" style="90"/>
    <col min="3257" max="3257" width="13" style="90" bestFit="1" customWidth="1"/>
    <col min="3258" max="3258" width="12.33203125" style="90" bestFit="1" customWidth="1"/>
    <col min="3259" max="3261" width="11.44140625" style="90"/>
    <col min="3262" max="3262" width="15.33203125" style="90" customWidth="1"/>
    <col min="3263" max="3263" width="13" style="90" bestFit="1" customWidth="1"/>
    <col min="3264" max="3264" width="12.33203125" style="90" customWidth="1"/>
    <col min="3265" max="3265" width="0" style="90" hidden="1" customWidth="1"/>
    <col min="3266" max="3268" width="11.44140625" style="90"/>
    <col min="3269" max="3269" width="14.6640625" style="90" customWidth="1"/>
    <col min="3270" max="3270" width="12.5546875" style="90" customWidth="1"/>
    <col min="3271" max="3271" width="2.6640625" style="90" customWidth="1"/>
    <col min="3272" max="3272" width="9" style="90" customWidth="1"/>
    <col min="3273" max="3273" width="11.6640625" style="90" customWidth="1"/>
    <col min="3274" max="3274" width="12.5546875" style="90" customWidth="1"/>
    <col min="3275" max="3275" width="13.5546875" style="90" customWidth="1"/>
    <col min="3276" max="3277" width="11.6640625" style="90" customWidth="1"/>
    <col min="3278" max="3278" width="10.44140625" style="90" customWidth="1"/>
    <col min="3279" max="3279" width="2.6640625" style="90" customWidth="1"/>
    <col min="3280" max="3280" width="13.33203125" style="90" customWidth="1"/>
    <col min="3281" max="3281" width="12.6640625" style="90" customWidth="1"/>
    <col min="3282" max="3282" width="10.88671875" style="90" customWidth="1"/>
    <col min="3283" max="3283" width="13.33203125" style="90" customWidth="1"/>
    <col min="3284" max="3284" width="2.6640625" style="90" customWidth="1"/>
    <col min="3285" max="3285" width="11.5546875" style="90" customWidth="1"/>
    <col min="3286" max="3286" width="10.109375" style="90" customWidth="1"/>
    <col min="3287" max="3287" width="11.5546875" style="90" customWidth="1"/>
    <col min="3288" max="3288" width="10.88671875" style="90" customWidth="1"/>
    <col min="3289" max="3289" width="12" style="90" customWidth="1"/>
    <col min="3290" max="3290" width="12.88671875" style="90" customWidth="1"/>
    <col min="3291" max="3291" width="11.88671875" style="90" customWidth="1"/>
    <col min="3292" max="3292" width="13.88671875" style="90" customWidth="1"/>
    <col min="3293" max="3293" width="8.44140625" style="90" customWidth="1"/>
    <col min="3294" max="3294" width="12.6640625" style="90" customWidth="1"/>
    <col min="3295" max="3295" width="13" style="90" customWidth="1"/>
    <col min="3296" max="3297" width="10.88671875" style="90" customWidth="1"/>
    <col min="3298" max="3298" width="5.5546875" style="90" customWidth="1"/>
    <col min="3299" max="3299" width="11.109375" style="90" customWidth="1"/>
    <col min="3300" max="3300" width="10.109375" style="90" customWidth="1"/>
    <col min="3301" max="3301" width="12.44140625" style="90" customWidth="1"/>
    <col min="3302" max="3302" width="12.88671875" style="90" customWidth="1"/>
    <col min="3303" max="3303" width="11.88671875" style="90" customWidth="1"/>
    <col min="3304" max="3304" width="12.88671875" style="90" customWidth="1"/>
    <col min="3305" max="3305" width="11.88671875" style="90" customWidth="1"/>
    <col min="3306" max="3306" width="13.6640625" style="90" customWidth="1"/>
    <col min="3307" max="3307" width="3.33203125" style="90" customWidth="1"/>
    <col min="3308" max="3308" width="12.109375" style="90" customWidth="1"/>
    <col min="3309" max="3309" width="13" style="90" customWidth="1"/>
    <col min="3310" max="3310" width="10.88671875" style="90" customWidth="1"/>
    <col min="3311" max="3311" width="12.33203125" style="90" customWidth="1"/>
    <col min="3312" max="3313" width="2.6640625" style="90" customWidth="1"/>
    <col min="3314" max="3315" width="11.44140625" style="90"/>
    <col min="3316" max="3316" width="14.44140625" style="90" customWidth="1"/>
    <col min="3317" max="3317" width="13.44140625" style="90" customWidth="1"/>
    <col min="3318" max="3318" width="16.109375" style="90" customWidth="1"/>
    <col min="3319" max="3319" width="2.6640625" style="90" customWidth="1"/>
    <col min="3320" max="3323" width="11.44140625" style="90"/>
    <col min="3324" max="3324" width="10.109375" style="90" customWidth="1"/>
    <col min="3325" max="3325" width="11.44140625" style="90"/>
    <col min="3326" max="3326" width="15.44140625" style="90" bestFit="1" customWidth="1"/>
    <col min="3327" max="3328" width="12.88671875" style="90" bestFit="1" customWidth="1"/>
    <col min="3329" max="3463" width="11.44140625" style="90"/>
    <col min="3464" max="3464" width="1.6640625" style="90" customWidth="1"/>
    <col min="3465" max="3465" width="10" style="90" customWidth="1"/>
    <col min="3466" max="3466" width="11.44140625" style="90"/>
    <col min="3467" max="3468" width="8.109375" style="90" customWidth="1"/>
    <col min="3469" max="3469" width="8.88671875" style="90" customWidth="1"/>
    <col min="3470" max="3470" width="8.109375" style="90" customWidth="1"/>
    <col min="3471" max="3471" width="10.109375" style="90" customWidth="1"/>
    <col min="3472" max="3472" width="9.44140625" style="90" customWidth="1"/>
    <col min="3473" max="3473" width="10.33203125" style="90" customWidth="1"/>
    <col min="3474" max="3475" width="10.5546875" style="90" customWidth="1"/>
    <col min="3476" max="3476" width="0" style="90" hidden="1" customWidth="1"/>
    <col min="3477" max="3477" width="10.6640625" style="90" customWidth="1"/>
    <col min="3478" max="3479" width="11.44140625" style="90"/>
    <col min="3480" max="3480" width="12" style="90" customWidth="1"/>
    <col min="3481" max="3481" width="11" style="90" bestFit="1" customWidth="1"/>
    <col min="3482" max="3482" width="10.88671875" style="90" bestFit="1" customWidth="1"/>
    <col min="3483" max="3483" width="11.5546875" style="90" customWidth="1"/>
    <col min="3484" max="3484" width="11.44140625" style="90"/>
    <col min="3485" max="3485" width="11.88671875" style="90" customWidth="1"/>
    <col min="3486" max="3486" width="12.109375" style="90" customWidth="1"/>
    <col min="3487" max="3487" width="0" style="90" hidden="1" customWidth="1"/>
    <col min="3488" max="3488" width="12.44140625" style="90" customWidth="1"/>
    <col min="3489" max="3489" width="0" style="90" hidden="1" customWidth="1"/>
    <col min="3490" max="3492" width="11.44140625" style="90"/>
    <col min="3493" max="3493" width="0" style="90" hidden="1" customWidth="1"/>
    <col min="3494" max="3501" width="11.44140625" style="90"/>
    <col min="3502" max="3502" width="10.6640625" style="90" customWidth="1"/>
    <col min="3503" max="3503" width="11.44140625" style="90"/>
    <col min="3504" max="3504" width="12.33203125" style="90" customWidth="1"/>
    <col min="3505" max="3505" width="13.33203125" style="90" customWidth="1"/>
    <col min="3506" max="3506" width="11.109375" style="90" customWidth="1"/>
    <col min="3507" max="3507" width="11.6640625" style="90" customWidth="1"/>
    <col min="3508" max="3508" width="11.44140625" style="90"/>
    <col min="3509" max="3509" width="13.6640625" style="90" bestFit="1" customWidth="1"/>
    <col min="3510" max="3512" width="11.44140625" style="90"/>
    <col min="3513" max="3513" width="13" style="90" bestFit="1" customWidth="1"/>
    <col min="3514" max="3514" width="12.33203125" style="90" bestFit="1" customWidth="1"/>
    <col min="3515" max="3517" width="11.44140625" style="90"/>
    <col min="3518" max="3518" width="15.33203125" style="90" customWidth="1"/>
    <col min="3519" max="3519" width="13" style="90" bestFit="1" customWidth="1"/>
    <col min="3520" max="3520" width="12.33203125" style="90" customWidth="1"/>
    <col min="3521" max="3521" width="0" style="90" hidden="1" customWidth="1"/>
    <col min="3522" max="3524" width="11.44140625" style="90"/>
    <col min="3525" max="3525" width="14.6640625" style="90" customWidth="1"/>
    <col min="3526" max="3526" width="12.5546875" style="90" customWidth="1"/>
    <col min="3527" max="3527" width="2.6640625" style="90" customWidth="1"/>
    <col min="3528" max="3528" width="9" style="90" customWidth="1"/>
    <col min="3529" max="3529" width="11.6640625" style="90" customWidth="1"/>
    <col min="3530" max="3530" width="12.5546875" style="90" customWidth="1"/>
    <col min="3531" max="3531" width="13.5546875" style="90" customWidth="1"/>
    <col min="3532" max="3533" width="11.6640625" style="90" customWidth="1"/>
    <col min="3534" max="3534" width="10.44140625" style="90" customWidth="1"/>
    <col min="3535" max="3535" width="2.6640625" style="90" customWidth="1"/>
    <col min="3536" max="3536" width="13.33203125" style="90" customWidth="1"/>
    <col min="3537" max="3537" width="12.6640625" style="90" customWidth="1"/>
    <col min="3538" max="3538" width="10.88671875" style="90" customWidth="1"/>
    <col min="3539" max="3539" width="13.33203125" style="90" customWidth="1"/>
    <col min="3540" max="3540" width="2.6640625" style="90" customWidth="1"/>
    <col min="3541" max="3541" width="11.5546875" style="90" customWidth="1"/>
    <col min="3542" max="3542" width="10.109375" style="90" customWidth="1"/>
    <col min="3543" max="3543" width="11.5546875" style="90" customWidth="1"/>
    <col min="3544" max="3544" width="10.88671875" style="90" customWidth="1"/>
    <col min="3545" max="3545" width="12" style="90" customWidth="1"/>
    <col min="3546" max="3546" width="12.88671875" style="90" customWidth="1"/>
    <col min="3547" max="3547" width="11.88671875" style="90" customWidth="1"/>
    <col min="3548" max="3548" width="13.88671875" style="90" customWidth="1"/>
    <col min="3549" max="3549" width="8.44140625" style="90" customWidth="1"/>
    <col min="3550" max="3550" width="12.6640625" style="90" customWidth="1"/>
    <col min="3551" max="3551" width="13" style="90" customWidth="1"/>
    <col min="3552" max="3553" width="10.88671875" style="90" customWidth="1"/>
    <col min="3554" max="3554" width="5.5546875" style="90" customWidth="1"/>
    <col min="3555" max="3555" width="11.109375" style="90" customWidth="1"/>
    <col min="3556" max="3556" width="10.109375" style="90" customWidth="1"/>
    <col min="3557" max="3557" width="12.44140625" style="90" customWidth="1"/>
    <col min="3558" max="3558" width="12.88671875" style="90" customWidth="1"/>
    <col min="3559" max="3559" width="11.88671875" style="90" customWidth="1"/>
    <col min="3560" max="3560" width="12.88671875" style="90" customWidth="1"/>
    <col min="3561" max="3561" width="11.88671875" style="90" customWidth="1"/>
    <col min="3562" max="3562" width="13.6640625" style="90" customWidth="1"/>
    <col min="3563" max="3563" width="3.33203125" style="90" customWidth="1"/>
    <col min="3564" max="3564" width="12.109375" style="90" customWidth="1"/>
    <col min="3565" max="3565" width="13" style="90" customWidth="1"/>
    <col min="3566" max="3566" width="10.88671875" style="90" customWidth="1"/>
    <col min="3567" max="3567" width="12.33203125" style="90" customWidth="1"/>
    <col min="3568" max="3569" width="2.6640625" style="90" customWidth="1"/>
    <col min="3570" max="3571" width="11.44140625" style="90"/>
    <col min="3572" max="3572" width="14.44140625" style="90" customWidth="1"/>
    <col min="3573" max="3573" width="13.44140625" style="90" customWidth="1"/>
    <col min="3574" max="3574" width="16.109375" style="90" customWidth="1"/>
    <col min="3575" max="3575" width="2.6640625" style="90" customWidth="1"/>
    <col min="3576" max="3579" width="11.44140625" style="90"/>
    <col min="3580" max="3580" width="10.109375" style="90" customWidth="1"/>
    <col min="3581" max="3581" width="11.44140625" style="90"/>
    <col min="3582" max="3582" width="15.44140625" style="90" bestFit="1" customWidth="1"/>
    <col min="3583" max="3584" width="12.88671875" style="90" bestFit="1" customWidth="1"/>
    <col min="3585" max="3719" width="11.44140625" style="90"/>
    <col min="3720" max="3720" width="1.6640625" style="90" customWidth="1"/>
    <col min="3721" max="3721" width="10" style="90" customWidth="1"/>
    <col min="3722" max="3722" width="11.44140625" style="90"/>
    <col min="3723" max="3724" width="8.109375" style="90" customWidth="1"/>
    <col min="3725" max="3725" width="8.88671875" style="90" customWidth="1"/>
    <col min="3726" max="3726" width="8.109375" style="90" customWidth="1"/>
    <col min="3727" max="3727" width="10.109375" style="90" customWidth="1"/>
    <col min="3728" max="3728" width="9.44140625" style="90" customWidth="1"/>
    <col min="3729" max="3729" width="10.33203125" style="90" customWidth="1"/>
    <col min="3730" max="3731" width="10.5546875" style="90" customWidth="1"/>
    <col min="3732" max="3732" width="0" style="90" hidden="1" customWidth="1"/>
    <col min="3733" max="3733" width="10.6640625" style="90" customWidth="1"/>
    <col min="3734" max="3735" width="11.44140625" style="90"/>
    <col min="3736" max="3736" width="12" style="90" customWidth="1"/>
    <col min="3737" max="3737" width="11" style="90" bestFit="1" customWidth="1"/>
    <col min="3738" max="3738" width="10.88671875" style="90" bestFit="1" customWidth="1"/>
    <col min="3739" max="3739" width="11.5546875" style="90" customWidth="1"/>
    <col min="3740" max="3740" width="11.44140625" style="90"/>
    <col min="3741" max="3741" width="11.88671875" style="90" customWidth="1"/>
    <col min="3742" max="3742" width="12.109375" style="90" customWidth="1"/>
    <col min="3743" max="3743" width="0" style="90" hidden="1" customWidth="1"/>
    <col min="3744" max="3744" width="12.44140625" style="90" customWidth="1"/>
    <col min="3745" max="3745" width="0" style="90" hidden="1" customWidth="1"/>
    <col min="3746" max="3748" width="11.44140625" style="90"/>
    <col min="3749" max="3749" width="0" style="90" hidden="1" customWidth="1"/>
    <col min="3750" max="3757" width="11.44140625" style="90"/>
    <col min="3758" max="3758" width="10.6640625" style="90" customWidth="1"/>
    <col min="3759" max="3759" width="11.44140625" style="90"/>
    <col min="3760" max="3760" width="12.33203125" style="90" customWidth="1"/>
    <col min="3761" max="3761" width="13.33203125" style="90" customWidth="1"/>
    <col min="3762" max="3762" width="11.109375" style="90" customWidth="1"/>
    <col min="3763" max="3763" width="11.6640625" style="90" customWidth="1"/>
    <col min="3764" max="3764" width="11.44140625" style="90"/>
    <col min="3765" max="3765" width="13.6640625" style="90" bestFit="1" customWidth="1"/>
    <col min="3766" max="3768" width="11.44140625" style="90"/>
    <col min="3769" max="3769" width="13" style="90" bestFit="1" customWidth="1"/>
    <col min="3770" max="3770" width="12.33203125" style="90" bestFit="1" customWidth="1"/>
    <col min="3771" max="3773" width="11.44140625" style="90"/>
    <col min="3774" max="3774" width="15.33203125" style="90" customWidth="1"/>
    <col min="3775" max="3775" width="13" style="90" bestFit="1" customWidth="1"/>
    <col min="3776" max="3776" width="12.33203125" style="90" customWidth="1"/>
    <col min="3777" max="3777" width="0" style="90" hidden="1" customWidth="1"/>
    <col min="3778" max="3780" width="11.44140625" style="90"/>
    <col min="3781" max="3781" width="14.6640625" style="90" customWidth="1"/>
    <col min="3782" max="3782" width="12.5546875" style="90" customWidth="1"/>
    <col min="3783" max="3783" width="2.6640625" style="90" customWidth="1"/>
    <col min="3784" max="3784" width="9" style="90" customWidth="1"/>
    <col min="3785" max="3785" width="11.6640625" style="90" customWidth="1"/>
    <col min="3786" max="3786" width="12.5546875" style="90" customWidth="1"/>
    <col min="3787" max="3787" width="13.5546875" style="90" customWidth="1"/>
    <col min="3788" max="3789" width="11.6640625" style="90" customWidth="1"/>
    <col min="3790" max="3790" width="10.44140625" style="90" customWidth="1"/>
    <col min="3791" max="3791" width="2.6640625" style="90" customWidth="1"/>
    <col min="3792" max="3792" width="13.33203125" style="90" customWidth="1"/>
    <col min="3793" max="3793" width="12.6640625" style="90" customWidth="1"/>
    <col min="3794" max="3794" width="10.88671875" style="90" customWidth="1"/>
    <col min="3795" max="3795" width="13.33203125" style="90" customWidth="1"/>
    <col min="3796" max="3796" width="2.6640625" style="90" customWidth="1"/>
    <col min="3797" max="3797" width="11.5546875" style="90" customWidth="1"/>
    <col min="3798" max="3798" width="10.109375" style="90" customWidth="1"/>
    <col min="3799" max="3799" width="11.5546875" style="90" customWidth="1"/>
    <col min="3800" max="3800" width="10.88671875" style="90" customWidth="1"/>
    <col min="3801" max="3801" width="12" style="90" customWidth="1"/>
    <col min="3802" max="3802" width="12.88671875" style="90" customWidth="1"/>
    <col min="3803" max="3803" width="11.88671875" style="90" customWidth="1"/>
    <col min="3804" max="3804" width="13.88671875" style="90" customWidth="1"/>
    <col min="3805" max="3805" width="8.44140625" style="90" customWidth="1"/>
    <col min="3806" max="3806" width="12.6640625" style="90" customWidth="1"/>
    <col min="3807" max="3807" width="13" style="90" customWidth="1"/>
    <col min="3808" max="3809" width="10.88671875" style="90" customWidth="1"/>
    <col min="3810" max="3810" width="5.5546875" style="90" customWidth="1"/>
    <col min="3811" max="3811" width="11.109375" style="90" customWidth="1"/>
    <col min="3812" max="3812" width="10.109375" style="90" customWidth="1"/>
    <col min="3813" max="3813" width="12.44140625" style="90" customWidth="1"/>
    <col min="3814" max="3814" width="12.88671875" style="90" customWidth="1"/>
    <col min="3815" max="3815" width="11.88671875" style="90" customWidth="1"/>
    <col min="3816" max="3816" width="12.88671875" style="90" customWidth="1"/>
    <col min="3817" max="3817" width="11.88671875" style="90" customWidth="1"/>
    <col min="3818" max="3818" width="13.6640625" style="90" customWidth="1"/>
    <col min="3819" max="3819" width="3.33203125" style="90" customWidth="1"/>
    <col min="3820" max="3820" width="12.109375" style="90" customWidth="1"/>
    <col min="3821" max="3821" width="13" style="90" customWidth="1"/>
    <col min="3822" max="3822" width="10.88671875" style="90" customWidth="1"/>
    <col min="3823" max="3823" width="12.33203125" style="90" customWidth="1"/>
    <col min="3824" max="3825" width="2.6640625" style="90" customWidth="1"/>
    <col min="3826" max="3827" width="11.44140625" style="90"/>
    <col min="3828" max="3828" width="14.44140625" style="90" customWidth="1"/>
    <col min="3829" max="3829" width="13.44140625" style="90" customWidth="1"/>
    <col min="3830" max="3830" width="16.109375" style="90" customWidth="1"/>
    <col min="3831" max="3831" width="2.6640625" style="90" customWidth="1"/>
    <col min="3832" max="3835" width="11.44140625" style="90"/>
    <col min="3836" max="3836" width="10.109375" style="90" customWidth="1"/>
    <col min="3837" max="3837" width="11.44140625" style="90"/>
    <col min="3838" max="3838" width="15.44140625" style="90" bestFit="1" customWidth="1"/>
    <col min="3839" max="3840" width="12.88671875" style="90" bestFit="1" customWidth="1"/>
    <col min="3841" max="3975" width="11.44140625" style="90"/>
    <col min="3976" max="3976" width="1.6640625" style="90" customWidth="1"/>
    <col min="3977" max="3977" width="10" style="90" customWidth="1"/>
    <col min="3978" max="3978" width="11.44140625" style="90"/>
    <col min="3979" max="3980" width="8.109375" style="90" customWidth="1"/>
    <col min="3981" max="3981" width="8.88671875" style="90" customWidth="1"/>
    <col min="3982" max="3982" width="8.109375" style="90" customWidth="1"/>
    <col min="3983" max="3983" width="10.109375" style="90" customWidth="1"/>
    <col min="3984" max="3984" width="9.44140625" style="90" customWidth="1"/>
    <col min="3985" max="3985" width="10.33203125" style="90" customWidth="1"/>
    <col min="3986" max="3987" width="10.5546875" style="90" customWidth="1"/>
    <col min="3988" max="3988" width="0" style="90" hidden="1" customWidth="1"/>
    <col min="3989" max="3989" width="10.6640625" style="90" customWidth="1"/>
    <col min="3990" max="3991" width="11.44140625" style="90"/>
    <col min="3992" max="3992" width="12" style="90" customWidth="1"/>
    <col min="3993" max="3993" width="11" style="90" bestFit="1" customWidth="1"/>
    <col min="3994" max="3994" width="10.88671875" style="90" bestFit="1" customWidth="1"/>
    <col min="3995" max="3995" width="11.5546875" style="90" customWidth="1"/>
    <col min="3996" max="3996" width="11.44140625" style="90"/>
    <col min="3997" max="3997" width="11.88671875" style="90" customWidth="1"/>
    <col min="3998" max="3998" width="12.109375" style="90" customWidth="1"/>
    <col min="3999" max="3999" width="0" style="90" hidden="1" customWidth="1"/>
    <col min="4000" max="4000" width="12.44140625" style="90" customWidth="1"/>
    <col min="4001" max="4001" width="0" style="90" hidden="1" customWidth="1"/>
    <col min="4002" max="4004" width="11.44140625" style="90"/>
    <col min="4005" max="4005" width="0" style="90" hidden="1" customWidth="1"/>
    <col min="4006" max="4013" width="11.44140625" style="90"/>
    <col min="4014" max="4014" width="10.6640625" style="90" customWidth="1"/>
    <col min="4015" max="4015" width="11.44140625" style="90"/>
    <col min="4016" max="4016" width="12.33203125" style="90" customWidth="1"/>
    <col min="4017" max="4017" width="13.33203125" style="90" customWidth="1"/>
    <col min="4018" max="4018" width="11.109375" style="90" customWidth="1"/>
    <col min="4019" max="4019" width="11.6640625" style="90" customWidth="1"/>
    <col min="4020" max="4020" width="11.44140625" style="90"/>
    <col min="4021" max="4021" width="13.6640625" style="90" bestFit="1" customWidth="1"/>
    <col min="4022" max="4024" width="11.44140625" style="90"/>
    <col min="4025" max="4025" width="13" style="90" bestFit="1" customWidth="1"/>
    <col min="4026" max="4026" width="12.33203125" style="90" bestFit="1" customWidth="1"/>
    <col min="4027" max="4029" width="11.44140625" style="90"/>
    <col min="4030" max="4030" width="15.33203125" style="90" customWidth="1"/>
    <col min="4031" max="4031" width="13" style="90" bestFit="1" customWidth="1"/>
    <col min="4032" max="4032" width="12.33203125" style="90" customWidth="1"/>
    <col min="4033" max="4033" width="0" style="90" hidden="1" customWidth="1"/>
    <col min="4034" max="4036" width="11.44140625" style="90"/>
    <col min="4037" max="4037" width="14.6640625" style="90" customWidth="1"/>
    <col min="4038" max="4038" width="12.5546875" style="90" customWidth="1"/>
    <col min="4039" max="4039" width="2.6640625" style="90" customWidth="1"/>
    <col min="4040" max="4040" width="9" style="90" customWidth="1"/>
    <col min="4041" max="4041" width="11.6640625" style="90" customWidth="1"/>
    <col min="4042" max="4042" width="12.5546875" style="90" customWidth="1"/>
    <col min="4043" max="4043" width="13.5546875" style="90" customWidth="1"/>
    <col min="4044" max="4045" width="11.6640625" style="90" customWidth="1"/>
    <col min="4046" max="4046" width="10.44140625" style="90" customWidth="1"/>
    <col min="4047" max="4047" width="2.6640625" style="90" customWidth="1"/>
    <col min="4048" max="4048" width="13.33203125" style="90" customWidth="1"/>
    <col min="4049" max="4049" width="12.6640625" style="90" customWidth="1"/>
    <col min="4050" max="4050" width="10.88671875" style="90" customWidth="1"/>
    <col min="4051" max="4051" width="13.33203125" style="90" customWidth="1"/>
    <col min="4052" max="4052" width="2.6640625" style="90" customWidth="1"/>
    <col min="4053" max="4053" width="11.5546875" style="90" customWidth="1"/>
    <col min="4054" max="4054" width="10.109375" style="90" customWidth="1"/>
    <col min="4055" max="4055" width="11.5546875" style="90" customWidth="1"/>
    <col min="4056" max="4056" width="10.88671875" style="90" customWidth="1"/>
    <col min="4057" max="4057" width="12" style="90" customWidth="1"/>
    <col min="4058" max="4058" width="12.88671875" style="90" customWidth="1"/>
    <col min="4059" max="4059" width="11.88671875" style="90" customWidth="1"/>
    <col min="4060" max="4060" width="13.88671875" style="90" customWidth="1"/>
    <col min="4061" max="4061" width="8.44140625" style="90" customWidth="1"/>
    <col min="4062" max="4062" width="12.6640625" style="90" customWidth="1"/>
    <col min="4063" max="4063" width="13" style="90" customWidth="1"/>
    <col min="4064" max="4065" width="10.88671875" style="90" customWidth="1"/>
    <col min="4066" max="4066" width="5.5546875" style="90" customWidth="1"/>
    <col min="4067" max="4067" width="11.109375" style="90" customWidth="1"/>
    <col min="4068" max="4068" width="10.109375" style="90" customWidth="1"/>
    <col min="4069" max="4069" width="12.44140625" style="90" customWidth="1"/>
    <col min="4070" max="4070" width="12.88671875" style="90" customWidth="1"/>
    <col min="4071" max="4071" width="11.88671875" style="90" customWidth="1"/>
    <col min="4072" max="4072" width="12.88671875" style="90" customWidth="1"/>
    <col min="4073" max="4073" width="11.88671875" style="90" customWidth="1"/>
    <col min="4074" max="4074" width="13.6640625" style="90" customWidth="1"/>
    <col min="4075" max="4075" width="3.33203125" style="90" customWidth="1"/>
    <col min="4076" max="4076" width="12.109375" style="90" customWidth="1"/>
    <col min="4077" max="4077" width="13" style="90" customWidth="1"/>
    <col min="4078" max="4078" width="10.88671875" style="90" customWidth="1"/>
    <col min="4079" max="4079" width="12.33203125" style="90" customWidth="1"/>
    <col min="4080" max="4081" width="2.6640625" style="90" customWidth="1"/>
    <col min="4082" max="4083" width="11.44140625" style="90"/>
    <col min="4084" max="4084" width="14.44140625" style="90" customWidth="1"/>
    <col min="4085" max="4085" width="13.44140625" style="90" customWidth="1"/>
    <col min="4086" max="4086" width="16.109375" style="90" customWidth="1"/>
    <col min="4087" max="4087" width="2.6640625" style="90" customWidth="1"/>
    <col min="4088" max="4091" width="11.44140625" style="90"/>
    <col min="4092" max="4092" width="10.109375" style="90" customWidth="1"/>
    <col min="4093" max="4093" width="11.44140625" style="90"/>
    <col min="4094" max="4094" width="15.44140625" style="90" bestFit="1" customWidth="1"/>
    <col min="4095" max="4096" width="12.88671875" style="90" bestFit="1" customWidth="1"/>
    <col min="4097" max="4231" width="11.44140625" style="90"/>
    <col min="4232" max="4232" width="1.6640625" style="90" customWidth="1"/>
    <col min="4233" max="4233" width="10" style="90" customWidth="1"/>
    <col min="4234" max="4234" width="11.44140625" style="90"/>
    <col min="4235" max="4236" width="8.109375" style="90" customWidth="1"/>
    <col min="4237" max="4237" width="8.88671875" style="90" customWidth="1"/>
    <col min="4238" max="4238" width="8.109375" style="90" customWidth="1"/>
    <col min="4239" max="4239" width="10.109375" style="90" customWidth="1"/>
    <col min="4240" max="4240" width="9.44140625" style="90" customWidth="1"/>
    <col min="4241" max="4241" width="10.33203125" style="90" customWidth="1"/>
    <col min="4242" max="4243" width="10.5546875" style="90" customWidth="1"/>
    <col min="4244" max="4244" width="0" style="90" hidden="1" customWidth="1"/>
    <col min="4245" max="4245" width="10.6640625" style="90" customWidth="1"/>
    <col min="4246" max="4247" width="11.44140625" style="90"/>
    <col min="4248" max="4248" width="12" style="90" customWidth="1"/>
    <col min="4249" max="4249" width="11" style="90" bestFit="1" customWidth="1"/>
    <col min="4250" max="4250" width="10.88671875" style="90" bestFit="1" customWidth="1"/>
    <col min="4251" max="4251" width="11.5546875" style="90" customWidth="1"/>
    <col min="4252" max="4252" width="11.44140625" style="90"/>
    <col min="4253" max="4253" width="11.88671875" style="90" customWidth="1"/>
    <col min="4254" max="4254" width="12.109375" style="90" customWidth="1"/>
    <col min="4255" max="4255" width="0" style="90" hidden="1" customWidth="1"/>
    <col min="4256" max="4256" width="12.44140625" style="90" customWidth="1"/>
    <col min="4257" max="4257" width="0" style="90" hidden="1" customWidth="1"/>
    <col min="4258" max="4260" width="11.44140625" style="90"/>
    <col min="4261" max="4261" width="0" style="90" hidden="1" customWidth="1"/>
    <col min="4262" max="4269" width="11.44140625" style="90"/>
    <col min="4270" max="4270" width="10.6640625" style="90" customWidth="1"/>
    <col min="4271" max="4271" width="11.44140625" style="90"/>
    <col min="4272" max="4272" width="12.33203125" style="90" customWidth="1"/>
    <col min="4273" max="4273" width="13.33203125" style="90" customWidth="1"/>
    <col min="4274" max="4274" width="11.109375" style="90" customWidth="1"/>
    <col min="4275" max="4275" width="11.6640625" style="90" customWidth="1"/>
    <col min="4276" max="4276" width="11.44140625" style="90"/>
    <col min="4277" max="4277" width="13.6640625" style="90" bestFit="1" customWidth="1"/>
    <col min="4278" max="4280" width="11.44140625" style="90"/>
    <col min="4281" max="4281" width="13" style="90" bestFit="1" customWidth="1"/>
    <col min="4282" max="4282" width="12.33203125" style="90" bestFit="1" customWidth="1"/>
    <col min="4283" max="4285" width="11.44140625" style="90"/>
    <col min="4286" max="4286" width="15.33203125" style="90" customWidth="1"/>
    <col min="4287" max="4287" width="13" style="90" bestFit="1" customWidth="1"/>
    <col min="4288" max="4288" width="12.33203125" style="90" customWidth="1"/>
    <col min="4289" max="4289" width="0" style="90" hidden="1" customWidth="1"/>
    <col min="4290" max="4292" width="11.44140625" style="90"/>
    <col min="4293" max="4293" width="14.6640625" style="90" customWidth="1"/>
    <col min="4294" max="4294" width="12.5546875" style="90" customWidth="1"/>
    <col min="4295" max="4295" width="2.6640625" style="90" customWidth="1"/>
    <col min="4296" max="4296" width="9" style="90" customWidth="1"/>
    <col min="4297" max="4297" width="11.6640625" style="90" customWidth="1"/>
    <col min="4298" max="4298" width="12.5546875" style="90" customWidth="1"/>
    <col min="4299" max="4299" width="13.5546875" style="90" customWidth="1"/>
    <col min="4300" max="4301" width="11.6640625" style="90" customWidth="1"/>
    <col min="4302" max="4302" width="10.44140625" style="90" customWidth="1"/>
    <col min="4303" max="4303" width="2.6640625" style="90" customWidth="1"/>
    <col min="4304" max="4304" width="13.33203125" style="90" customWidth="1"/>
    <col min="4305" max="4305" width="12.6640625" style="90" customWidth="1"/>
    <col min="4306" max="4306" width="10.88671875" style="90" customWidth="1"/>
    <col min="4307" max="4307" width="13.33203125" style="90" customWidth="1"/>
    <col min="4308" max="4308" width="2.6640625" style="90" customWidth="1"/>
    <col min="4309" max="4309" width="11.5546875" style="90" customWidth="1"/>
    <col min="4310" max="4310" width="10.109375" style="90" customWidth="1"/>
    <col min="4311" max="4311" width="11.5546875" style="90" customWidth="1"/>
    <col min="4312" max="4312" width="10.88671875" style="90" customWidth="1"/>
    <col min="4313" max="4313" width="12" style="90" customWidth="1"/>
    <col min="4314" max="4314" width="12.88671875" style="90" customWidth="1"/>
    <col min="4315" max="4315" width="11.88671875" style="90" customWidth="1"/>
    <col min="4316" max="4316" width="13.88671875" style="90" customWidth="1"/>
    <col min="4317" max="4317" width="8.44140625" style="90" customWidth="1"/>
    <col min="4318" max="4318" width="12.6640625" style="90" customWidth="1"/>
    <col min="4319" max="4319" width="13" style="90" customWidth="1"/>
    <col min="4320" max="4321" width="10.88671875" style="90" customWidth="1"/>
    <col min="4322" max="4322" width="5.5546875" style="90" customWidth="1"/>
    <col min="4323" max="4323" width="11.109375" style="90" customWidth="1"/>
    <col min="4324" max="4324" width="10.109375" style="90" customWidth="1"/>
    <col min="4325" max="4325" width="12.44140625" style="90" customWidth="1"/>
    <col min="4326" max="4326" width="12.88671875" style="90" customWidth="1"/>
    <col min="4327" max="4327" width="11.88671875" style="90" customWidth="1"/>
    <col min="4328" max="4328" width="12.88671875" style="90" customWidth="1"/>
    <col min="4329" max="4329" width="11.88671875" style="90" customWidth="1"/>
    <col min="4330" max="4330" width="13.6640625" style="90" customWidth="1"/>
    <col min="4331" max="4331" width="3.33203125" style="90" customWidth="1"/>
    <col min="4332" max="4332" width="12.109375" style="90" customWidth="1"/>
    <col min="4333" max="4333" width="13" style="90" customWidth="1"/>
    <col min="4334" max="4334" width="10.88671875" style="90" customWidth="1"/>
    <col min="4335" max="4335" width="12.33203125" style="90" customWidth="1"/>
    <col min="4336" max="4337" width="2.6640625" style="90" customWidth="1"/>
    <col min="4338" max="4339" width="11.44140625" style="90"/>
    <col min="4340" max="4340" width="14.44140625" style="90" customWidth="1"/>
    <col min="4341" max="4341" width="13.44140625" style="90" customWidth="1"/>
    <col min="4342" max="4342" width="16.109375" style="90" customWidth="1"/>
    <col min="4343" max="4343" width="2.6640625" style="90" customWidth="1"/>
    <col min="4344" max="4347" width="11.44140625" style="90"/>
    <col min="4348" max="4348" width="10.109375" style="90" customWidth="1"/>
    <col min="4349" max="4349" width="11.44140625" style="90"/>
    <col min="4350" max="4350" width="15.44140625" style="90" bestFit="1" customWidth="1"/>
    <col min="4351" max="4352" width="12.88671875" style="90" bestFit="1" customWidth="1"/>
    <col min="4353" max="4487" width="11.44140625" style="90"/>
    <col min="4488" max="4488" width="1.6640625" style="90" customWidth="1"/>
    <col min="4489" max="4489" width="10" style="90" customWidth="1"/>
    <col min="4490" max="4490" width="11.44140625" style="90"/>
    <col min="4491" max="4492" width="8.109375" style="90" customWidth="1"/>
    <col min="4493" max="4493" width="8.88671875" style="90" customWidth="1"/>
    <col min="4494" max="4494" width="8.109375" style="90" customWidth="1"/>
    <col min="4495" max="4495" width="10.109375" style="90" customWidth="1"/>
    <col min="4496" max="4496" width="9.44140625" style="90" customWidth="1"/>
    <col min="4497" max="4497" width="10.33203125" style="90" customWidth="1"/>
    <col min="4498" max="4499" width="10.5546875" style="90" customWidth="1"/>
    <col min="4500" max="4500" width="0" style="90" hidden="1" customWidth="1"/>
    <col min="4501" max="4501" width="10.6640625" style="90" customWidth="1"/>
    <col min="4502" max="4503" width="11.44140625" style="90"/>
    <col min="4504" max="4504" width="12" style="90" customWidth="1"/>
    <col min="4505" max="4505" width="11" style="90" bestFit="1" customWidth="1"/>
    <col min="4506" max="4506" width="10.88671875" style="90" bestFit="1" customWidth="1"/>
    <col min="4507" max="4507" width="11.5546875" style="90" customWidth="1"/>
    <col min="4508" max="4508" width="11.44140625" style="90"/>
    <col min="4509" max="4509" width="11.88671875" style="90" customWidth="1"/>
    <col min="4510" max="4510" width="12.109375" style="90" customWidth="1"/>
    <col min="4511" max="4511" width="0" style="90" hidden="1" customWidth="1"/>
    <col min="4512" max="4512" width="12.44140625" style="90" customWidth="1"/>
    <col min="4513" max="4513" width="0" style="90" hidden="1" customWidth="1"/>
    <col min="4514" max="4516" width="11.44140625" style="90"/>
    <col min="4517" max="4517" width="0" style="90" hidden="1" customWidth="1"/>
    <col min="4518" max="4525" width="11.44140625" style="90"/>
    <col min="4526" max="4526" width="10.6640625" style="90" customWidth="1"/>
    <col min="4527" max="4527" width="11.44140625" style="90"/>
    <col min="4528" max="4528" width="12.33203125" style="90" customWidth="1"/>
    <col min="4529" max="4529" width="13.33203125" style="90" customWidth="1"/>
    <col min="4530" max="4530" width="11.109375" style="90" customWidth="1"/>
    <col min="4531" max="4531" width="11.6640625" style="90" customWidth="1"/>
    <col min="4532" max="4532" width="11.44140625" style="90"/>
    <col min="4533" max="4533" width="13.6640625" style="90" bestFit="1" customWidth="1"/>
    <col min="4534" max="4536" width="11.44140625" style="90"/>
    <col min="4537" max="4537" width="13" style="90" bestFit="1" customWidth="1"/>
    <col min="4538" max="4538" width="12.33203125" style="90" bestFit="1" customWidth="1"/>
    <col min="4539" max="4541" width="11.44140625" style="90"/>
    <col min="4542" max="4542" width="15.33203125" style="90" customWidth="1"/>
    <col min="4543" max="4543" width="13" style="90" bestFit="1" customWidth="1"/>
    <col min="4544" max="4544" width="12.33203125" style="90" customWidth="1"/>
    <col min="4545" max="4545" width="0" style="90" hidden="1" customWidth="1"/>
    <col min="4546" max="4548" width="11.44140625" style="90"/>
    <col min="4549" max="4549" width="14.6640625" style="90" customWidth="1"/>
    <col min="4550" max="4550" width="12.5546875" style="90" customWidth="1"/>
    <col min="4551" max="4551" width="2.6640625" style="90" customWidth="1"/>
    <col min="4552" max="4552" width="9" style="90" customWidth="1"/>
    <col min="4553" max="4553" width="11.6640625" style="90" customWidth="1"/>
    <col min="4554" max="4554" width="12.5546875" style="90" customWidth="1"/>
    <col min="4555" max="4555" width="13.5546875" style="90" customWidth="1"/>
    <col min="4556" max="4557" width="11.6640625" style="90" customWidth="1"/>
    <col min="4558" max="4558" width="10.44140625" style="90" customWidth="1"/>
    <col min="4559" max="4559" width="2.6640625" style="90" customWidth="1"/>
    <col min="4560" max="4560" width="13.33203125" style="90" customWidth="1"/>
    <col min="4561" max="4561" width="12.6640625" style="90" customWidth="1"/>
    <col min="4562" max="4562" width="10.88671875" style="90" customWidth="1"/>
    <col min="4563" max="4563" width="13.33203125" style="90" customWidth="1"/>
    <col min="4564" max="4564" width="2.6640625" style="90" customWidth="1"/>
    <col min="4565" max="4565" width="11.5546875" style="90" customWidth="1"/>
    <col min="4566" max="4566" width="10.109375" style="90" customWidth="1"/>
    <col min="4567" max="4567" width="11.5546875" style="90" customWidth="1"/>
    <col min="4568" max="4568" width="10.88671875" style="90" customWidth="1"/>
    <col min="4569" max="4569" width="12" style="90" customWidth="1"/>
    <col min="4570" max="4570" width="12.88671875" style="90" customWidth="1"/>
    <col min="4571" max="4571" width="11.88671875" style="90" customWidth="1"/>
    <col min="4572" max="4572" width="13.88671875" style="90" customWidth="1"/>
    <col min="4573" max="4573" width="8.44140625" style="90" customWidth="1"/>
    <col min="4574" max="4574" width="12.6640625" style="90" customWidth="1"/>
    <col min="4575" max="4575" width="13" style="90" customWidth="1"/>
    <col min="4576" max="4577" width="10.88671875" style="90" customWidth="1"/>
    <col min="4578" max="4578" width="5.5546875" style="90" customWidth="1"/>
    <col min="4579" max="4579" width="11.109375" style="90" customWidth="1"/>
    <col min="4580" max="4580" width="10.109375" style="90" customWidth="1"/>
    <col min="4581" max="4581" width="12.44140625" style="90" customWidth="1"/>
    <col min="4582" max="4582" width="12.88671875" style="90" customWidth="1"/>
    <col min="4583" max="4583" width="11.88671875" style="90" customWidth="1"/>
    <col min="4584" max="4584" width="12.88671875" style="90" customWidth="1"/>
    <col min="4585" max="4585" width="11.88671875" style="90" customWidth="1"/>
    <col min="4586" max="4586" width="13.6640625" style="90" customWidth="1"/>
    <col min="4587" max="4587" width="3.33203125" style="90" customWidth="1"/>
    <col min="4588" max="4588" width="12.109375" style="90" customWidth="1"/>
    <col min="4589" max="4589" width="13" style="90" customWidth="1"/>
    <col min="4590" max="4590" width="10.88671875" style="90" customWidth="1"/>
    <col min="4591" max="4591" width="12.33203125" style="90" customWidth="1"/>
    <col min="4592" max="4593" width="2.6640625" style="90" customWidth="1"/>
    <col min="4594" max="4595" width="11.44140625" style="90"/>
    <col min="4596" max="4596" width="14.44140625" style="90" customWidth="1"/>
    <col min="4597" max="4597" width="13.44140625" style="90" customWidth="1"/>
    <col min="4598" max="4598" width="16.109375" style="90" customWidth="1"/>
    <col min="4599" max="4599" width="2.6640625" style="90" customWidth="1"/>
    <col min="4600" max="4603" width="11.44140625" style="90"/>
    <col min="4604" max="4604" width="10.109375" style="90" customWidth="1"/>
    <col min="4605" max="4605" width="11.44140625" style="90"/>
    <col min="4606" max="4606" width="15.44140625" style="90" bestFit="1" customWidth="1"/>
    <col min="4607" max="4608" width="12.88671875" style="90" bestFit="1" customWidth="1"/>
    <col min="4609" max="4743" width="11.44140625" style="90"/>
    <col min="4744" max="4744" width="1.6640625" style="90" customWidth="1"/>
    <col min="4745" max="4745" width="10" style="90" customWidth="1"/>
    <col min="4746" max="4746" width="11.44140625" style="90"/>
    <col min="4747" max="4748" width="8.109375" style="90" customWidth="1"/>
    <col min="4749" max="4749" width="8.88671875" style="90" customWidth="1"/>
    <col min="4750" max="4750" width="8.109375" style="90" customWidth="1"/>
    <col min="4751" max="4751" width="10.109375" style="90" customWidth="1"/>
    <col min="4752" max="4752" width="9.44140625" style="90" customWidth="1"/>
    <col min="4753" max="4753" width="10.33203125" style="90" customWidth="1"/>
    <col min="4754" max="4755" width="10.5546875" style="90" customWidth="1"/>
    <col min="4756" max="4756" width="0" style="90" hidden="1" customWidth="1"/>
    <col min="4757" max="4757" width="10.6640625" style="90" customWidth="1"/>
    <col min="4758" max="4759" width="11.44140625" style="90"/>
    <col min="4760" max="4760" width="12" style="90" customWidth="1"/>
    <col min="4761" max="4761" width="11" style="90" bestFit="1" customWidth="1"/>
    <col min="4762" max="4762" width="10.88671875" style="90" bestFit="1" customWidth="1"/>
    <col min="4763" max="4763" width="11.5546875" style="90" customWidth="1"/>
    <col min="4764" max="4764" width="11.44140625" style="90"/>
    <col min="4765" max="4765" width="11.88671875" style="90" customWidth="1"/>
    <col min="4766" max="4766" width="12.109375" style="90" customWidth="1"/>
    <col min="4767" max="4767" width="0" style="90" hidden="1" customWidth="1"/>
    <col min="4768" max="4768" width="12.44140625" style="90" customWidth="1"/>
    <col min="4769" max="4769" width="0" style="90" hidden="1" customWidth="1"/>
    <col min="4770" max="4772" width="11.44140625" style="90"/>
    <col min="4773" max="4773" width="0" style="90" hidden="1" customWidth="1"/>
    <col min="4774" max="4781" width="11.44140625" style="90"/>
    <col min="4782" max="4782" width="10.6640625" style="90" customWidth="1"/>
    <col min="4783" max="4783" width="11.44140625" style="90"/>
    <col min="4784" max="4784" width="12.33203125" style="90" customWidth="1"/>
    <col min="4785" max="4785" width="13.33203125" style="90" customWidth="1"/>
    <col min="4786" max="4786" width="11.109375" style="90" customWidth="1"/>
    <col min="4787" max="4787" width="11.6640625" style="90" customWidth="1"/>
    <col min="4788" max="4788" width="11.44140625" style="90"/>
    <col min="4789" max="4789" width="13.6640625" style="90" bestFit="1" customWidth="1"/>
    <col min="4790" max="4792" width="11.44140625" style="90"/>
    <col min="4793" max="4793" width="13" style="90" bestFit="1" customWidth="1"/>
    <col min="4794" max="4794" width="12.33203125" style="90" bestFit="1" customWidth="1"/>
    <col min="4795" max="4797" width="11.44140625" style="90"/>
    <col min="4798" max="4798" width="15.33203125" style="90" customWidth="1"/>
    <col min="4799" max="4799" width="13" style="90" bestFit="1" customWidth="1"/>
    <col min="4800" max="4800" width="12.33203125" style="90" customWidth="1"/>
    <col min="4801" max="4801" width="0" style="90" hidden="1" customWidth="1"/>
    <col min="4802" max="4804" width="11.44140625" style="90"/>
    <col min="4805" max="4805" width="14.6640625" style="90" customWidth="1"/>
    <col min="4806" max="4806" width="12.5546875" style="90" customWidth="1"/>
    <col min="4807" max="4807" width="2.6640625" style="90" customWidth="1"/>
    <col min="4808" max="4808" width="9" style="90" customWidth="1"/>
    <col min="4809" max="4809" width="11.6640625" style="90" customWidth="1"/>
    <col min="4810" max="4810" width="12.5546875" style="90" customWidth="1"/>
    <col min="4811" max="4811" width="13.5546875" style="90" customWidth="1"/>
    <col min="4812" max="4813" width="11.6640625" style="90" customWidth="1"/>
    <col min="4814" max="4814" width="10.44140625" style="90" customWidth="1"/>
    <col min="4815" max="4815" width="2.6640625" style="90" customWidth="1"/>
    <col min="4816" max="4816" width="13.33203125" style="90" customWidth="1"/>
    <col min="4817" max="4817" width="12.6640625" style="90" customWidth="1"/>
    <col min="4818" max="4818" width="10.88671875" style="90" customWidth="1"/>
    <col min="4819" max="4819" width="13.33203125" style="90" customWidth="1"/>
    <col min="4820" max="4820" width="2.6640625" style="90" customWidth="1"/>
    <col min="4821" max="4821" width="11.5546875" style="90" customWidth="1"/>
    <col min="4822" max="4822" width="10.109375" style="90" customWidth="1"/>
    <col min="4823" max="4823" width="11.5546875" style="90" customWidth="1"/>
    <col min="4824" max="4824" width="10.88671875" style="90" customWidth="1"/>
    <col min="4825" max="4825" width="12" style="90" customWidth="1"/>
    <col min="4826" max="4826" width="12.88671875" style="90" customWidth="1"/>
    <col min="4827" max="4827" width="11.88671875" style="90" customWidth="1"/>
    <col min="4828" max="4828" width="13.88671875" style="90" customWidth="1"/>
    <col min="4829" max="4829" width="8.44140625" style="90" customWidth="1"/>
    <col min="4830" max="4830" width="12.6640625" style="90" customWidth="1"/>
    <col min="4831" max="4831" width="13" style="90" customWidth="1"/>
    <col min="4832" max="4833" width="10.88671875" style="90" customWidth="1"/>
    <col min="4834" max="4834" width="5.5546875" style="90" customWidth="1"/>
    <col min="4835" max="4835" width="11.109375" style="90" customWidth="1"/>
    <col min="4836" max="4836" width="10.109375" style="90" customWidth="1"/>
    <col min="4837" max="4837" width="12.44140625" style="90" customWidth="1"/>
    <col min="4838" max="4838" width="12.88671875" style="90" customWidth="1"/>
    <col min="4839" max="4839" width="11.88671875" style="90" customWidth="1"/>
    <col min="4840" max="4840" width="12.88671875" style="90" customWidth="1"/>
    <col min="4841" max="4841" width="11.88671875" style="90" customWidth="1"/>
    <col min="4842" max="4842" width="13.6640625" style="90" customWidth="1"/>
    <col min="4843" max="4843" width="3.33203125" style="90" customWidth="1"/>
    <col min="4844" max="4844" width="12.109375" style="90" customWidth="1"/>
    <col min="4845" max="4845" width="13" style="90" customWidth="1"/>
    <col min="4846" max="4846" width="10.88671875" style="90" customWidth="1"/>
    <col min="4847" max="4847" width="12.33203125" style="90" customWidth="1"/>
    <col min="4848" max="4849" width="2.6640625" style="90" customWidth="1"/>
    <col min="4850" max="4851" width="11.44140625" style="90"/>
    <col min="4852" max="4852" width="14.44140625" style="90" customWidth="1"/>
    <col min="4853" max="4853" width="13.44140625" style="90" customWidth="1"/>
    <col min="4854" max="4854" width="16.109375" style="90" customWidth="1"/>
    <col min="4855" max="4855" width="2.6640625" style="90" customWidth="1"/>
    <col min="4856" max="4859" width="11.44140625" style="90"/>
    <col min="4860" max="4860" width="10.109375" style="90" customWidth="1"/>
    <col min="4861" max="4861" width="11.44140625" style="90"/>
    <col min="4862" max="4862" width="15.44140625" style="90" bestFit="1" customWidth="1"/>
    <col min="4863" max="4864" width="12.88671875" style="90" bestFit="1" customWidth="1"/>
    <col min="4865" max="4999" width="11.44140625" style="90"/>
    <col min="5000" max="5000" width="1.6640625" style="90" customWidth="1"/>
    <col min="5001" max="5001" width="10" style="90" customWidth="1"/>
    <col min="5002" max="5002" width="11.44140625" style="90"/>
    <col min="5003" max="5004" width="8.109375" style="90" customWidth="1"/>
    <col min="5005" max="5005" width="8.88671875" style="90" customWidth="1"/>
    <col min="5006" max="5006" width="8.109375" style="90" customWidth="1"/>
    <col min="5007" max="5007" width="10.109375" style="90" customWidth="1"/>
    <col min="5008" max="5008" width="9.44140625" style="90" customWidth="1"/>
    <col min="5009" max="5009" width="10.33203125" style="90" customWidth="1"/>
    <col min="5010" max="5011" width="10.5546875" style="90" customWidth="1"/>
    <col min="5012" max="5012" width="0" style="90" hidden="1" customWidth="1"/>
    <col min="5013" max="5013" width="10.6640625" style="90" customWidth="1"/>
    <col min="5014" max="5015" width="11.44140625" style="90"/>
    <col min="5016" max="5016" width="12" style="90" customWidth="1"/>
    <col min="5017" max="5017" width="11" style="90" bestFit="1" customWidth="1"/>
    <col min="5018" max="5018" width="10.88671875" style="90" bestFit="1" customWidth="1"/>
    <col min="5019" max="5019" width="11.5546875" style="90" customWidth="1"/>
    <col min="5020" max="5020" width="11.44140625" style="90"/>
    <col min="5021" max="5021" width="11.88671875" style="90" customWidth="1"/>
    <col min="5022" max="5022" width="12.109375" style="90" customWidth="1"/>
    <col min="5023" max="5023" width="0" style="90" hidden="1" customWidth="1"/>
    <col min="5024" max="5024" width="12.44140625" style="90" customWidth="1"/>
    <col min="5025" max="5025" width="0" style="90" hidden="1" customWidth="1"/>
    <col min="5026" max="5028" width="11.44140625" style="90"/>
    <col min="5029" max="5029" width="0" style="90" hidden="1" customWidth="1"/>
    <col min="5030" max="5037" width="11.44140625" style="90"/>
    <col min="5038" max="5038" width="10.6640625" style="90" customWidth="1"/>
    <col min="5039" max="5039" width="11.44140625" style="90"/>
    <col min="5040" max="5040" width="12.33203125" style="90" customWidth="1"/>
    <col min="5041" max="5041" width="13.33203125" style="90" customWidth="1"/>
    <col min="5042" max="5042" width="11.109375" style="90" customWidth="1"/>
    <col min="5043" max="5043" width="11.6640625" style="90" customWidth="1"/>
    <col min="5044" max="5044" width="11.44140625" style="90"/>
    <col min="5045" max="5045" width="13.6640625" style="90" bestFit="1" customWidth="1"/>
    <col min="5046" max="5048" width="11.44140625" style="90"/>
    <col min="5049" max="5049" width="13" style="90" bestFit="1" customWidth="1"/>
    <col min="5050" max="5050" width="12.33203125" style="90" bestFit="1" customWidth="1"/>
    <col min="5051" max="5053" width="11.44140625" style="90"/>
    <col min="5054" max="5054" width="15.33203125" style="90" customWidth="1"/>
    <col min="5055" max="5055" width="13" style="90" bestFit="1" customWidth="1"/>
    <col min="5056" max="5056" width="12.33203125" style="90" customWidth="1"/>
    <col min="5057" max="5057" width="0" style="90" hidden="1" customWidth="1"/>
    <col min="5058" max="5060" width="11.44140625" style="90"/>
    <col min="5061" max="5061" width="14.6640625" style="90" customWidth="1"/>
    <col min="5062" max="5062" width="12.5546875" style="90" customWidth="1"/>
    <col min="5063" max="5063" width="2.6640625" style="90" customWidth="1"/>
    <col min="5064" max="5064" width="9" style="90" customWidth="1"/>
    <col min="5065" max="5065" width="11.6640625" style="90" customWidth="1"/>
    <col min="5066" max="5066" width="12.5546875" style="90" customWidth="1"/>
    <col min="5067" max="5067" width="13.5546875" style="90" customWidth="1"/>
    <col min="5068" max="5069" width="11.6640625" style="90" customWidth="1"/>
    <col min="5070" max="5070" width="10.44140625" style="90" customWidth="1"/>
    <col min="5071" max="5071" width="2.6640625" style="90" customWidth="1"/>
    <col min="5072" max="5072" width="13.33203125" style="90" customWidth="1"/>
    <col min="5073" max="5073" width="12.6640625" style="90" customWidth="1"/>
    <col min="5074" max="5074" width="10.88671875" style="90" customWidth="1"/>
    <col min="5075" max="5075" width="13.33203125" style="90" customWidth="1"/>
    <col min="5076" max="5076" width="2.6640625" style="90" customWidth="1"/>
    <col min="5077" max="5077" width="11.5546875" style="90" customWidth="1"/>
    <col min="5078" max="5078" width="10.109375" style="90" customWidth="1"/>
    <col min="5079" max="5079" width="11.5546875" style="90" customWidth="1"/>
    <col min="5080" max="5080" width="10.88671875" style="90" customWidth="1"/>
    <col min="5081" max="5081" width="12" style="90" customWidth="1"/>
    <col min="5082" max="5082" width="12.88671875" style="90" customWidth="1"/>
    <col min="5083" max="5083" width="11.88671875" style="90" customWidth="1"/>
    <col min="5084" max="5084" width="13.88671875" style="90" customWidth="1"/>
    <col min="5085" max="5085" width="8.44140625" style="90" customWidth="1"/>
    <col min="5086" max="5086" width="12.6640625" style="90" customWidth="1"/>
    <col min="5087" max="5087" width="13" style="90" customWidth="1"/>
    <col min="5088" max="5089" width="10.88671875" style="90" customWidth="1"/>
    <col min="5090" max="5090" width="5.5546875" style="90" customWidth="1"/>
    <col min="5091" max="5091" width="11.109375" style="90" customWidth="1"/>
    <col min="5092" max="5092" width="10.109375" style="90" customWidth="1"/>
    <col min="5093" max="5093" width="12.44140625" style="90" customWidth="1"/>
    <col min="5094" max="5094" width="12.88671875" style="90" customWidth="1"/>
    <col min="5095" max="5095" width="11.88671875" style="90" customWidth="1"/>
    <col min="5096" max="5096" width="12.88671875" style="90" customWidth="1"/>
    <col min="5097" max="5097" width="11.88671875" style="90" customWidth="1"/>
    <col min="5098" max="5098" width="13.6640625" style="90" customWidth="1"/>
    <col min="5099" max="5099" width="3.33203125" style="90" customWidth="1"/>
    <col min="5100" max="5100" width="12.109375" style="90" customWidth="1"/>
    <col min="5101" max="5101" width="13" style="90" customWidth="1"/>
    <col min="5102" max="5102" width="10.88671875" style="90" customWidth="1"/>
    <col min="5103" max="5103" width="12.33203125" style="90" customWidth="1"/>
    <col min="5104" max="5105" width="2.6640625" style="90" customWidth="1"/>
    <col min="5106" max="5107" width="11.44140625" style="90"/>
    <col min="5108" max="5108" width="14.44140625" style="90" customWidth="1"/>
    <col min="5109" max="5109" width="13.44140625" style="90" customWidth="1"/>
    <col min="5110" max="5110" width="16.109375" style="90" customWidth="1"/>
    <col min="5111" max="5111" width="2.6640625" style="90" customWidth="1"/>
    <col min="5112" max="5115" width="11.44140625" style="90"/>
    <col min="5116" max="5116" width="10.109375" style="90" customWidth="1"/>
    <col min="5117" max="5117" width="11.44140625" style="90"/>
    <col min="5118" max="5118" width="15.44140625" style="90" bestFit="1" customWidth="1"/>
    <col min="5119" max="5120" width="12.88671875" style="90" bestFit="1" customWidth="1"/>
    <col min="5121" max="5255" width="11.44140625" style="90"/>
    <col min="5256" max="5256" width="1.6640625" style="90" customWidth="1"/>
    <col min="5257" max="5257" width="10" style="90" customWidth="1"/>
    <col min="5258" max="5258" width="11.44140625" style="90"/>
    <col min="5259" max="5260" width="8.109375" style="90" customWidth="1"/>
    <col min="5261" max="5261" width="8.88671875" style="90" customWidth="1"/>
    <col min="5262" max="5262" width="8.109375" style="90" customWidth="1"/>
    <col min="5263" max="5263" width="10.109375" style="90" customWidth="1"/>
    <col min="5264" max="5264" width="9.44140625" style="90" customWidth="1"/>
    <col min="5265" max="5265" width="10.33203125" style="90" customWidth="1"/>
    <col min="5266" max="5267" width="10.5546875" style="90" customWidth="1"/>
    <col min="5268" max="5268" width="0" style="90" hidden="1" customWidth="1"/>
    <col min="5269" max="5269" width="10.6640625" style="90" customWidth="1"/>
    <col min="5270" max="5271" width="11.44140625" style="90"/>
    <col min="5272" max="5272" width="12" style="90" customWidth="1"/>
    <col min="5273" max="5273" width="11" style="90" bestFit="1" customWidth="1"/>
    <col min="5274" max="5274" width="10.88671875" style="90" bestFit="1" customWidth="1"/>
    <col min="5275" max="5275" width="11.5546875" style="90" customWidth="1"/>
    <col min="5276" max="5276" width="11.44140625" style="90"/>
    <col min="5277" max="5277" width="11.88671875" style="90" customWidth="1"/>
    <col min="5278" max="5278" width="12.109375" style="90" customWidth="1"/>
    <col min="5279" max="5279" width="0" style="90" hidden="1" customWidth="1"/>
    <col min="5280" max="5280" width="12.44140625" style="90" customWidth="1"/>
    <col min="5281" max="5281" width="0" style="90" hidden="1" customWidth="1"/>
    <col min="5282" max="5284" width="11.44140625" style="90"/>
    <col min="5285" max="5285" width="0" style="90" hidden="1" customWidth="1"/>
    <col min="5286" max="5293" width="11.44140625" style="90"/>
    <col min="5294" max="5294" width="10.6640625" style="90" customWidth="1"/>
    <col min="5295" max="5295" width="11.44140625" style="90"/>
    <col min="5296" max="5296" width="12.33203125" style="90" customWidth="1"/>
    <col min="5297" max="5297" width="13.33203125" style="90" customWidth="1"/>
    <col min="5298" max="5298" width="11.109375" style="90" customWidth="1"/>
    <col min="5299" max="5299" width="11.6640625" style="90" customWidth="1"/>
    <col min="5300" max="5300" width="11.44140625" style="90"/>
    <col min="5301" max="5301" width="13.6640625" style="90" bestFit="1" customWidth="1"/>
    <col min="5302" max="5304" width="11.44140625" style="90"/>
    <col min="5305" max="5305" width="13" style="90" bestFit="1" customWidth="1"/>
    <col min="5306" max="5306" width="12.33203125" style="90" bestFit="1" customWidth="1"/>
    <col min="5307" max="5309" width="11.44140625" style="90"/>
    <col min="5310" max="5310" width="15.33203125" style="90" customWidth="1"/>
    <col min="5311" max="5311" width="13" style="90" bestFit="1" customWidth="1"/>
    <col min="5312" max="5312" width="12.33203125" style="90" customWidth="1"/>
    <col min="5313" max="5313" width="0" style="90" hidden="1" customWidth="1"/>
    <col min="5314" max="5316" width="11.44140625" style="90"/>
    <col min="5317" max="5317" width="14.6640625" style="90" customWidth="1"/>
    <col min="5318" max="5318" width="12.5546875" style="90" customWidth="1"/>
    <col min="5319" max="5319" width="2.6640625" style="90" customWidth="1"/>
    <col min="5320" max="5320" width="9" style="90" customWidth="1"/>
    <col min="5321" max="5321" width="11.6640625" style="90" customWidth="1"/>
    <col min="5322" max="5322" width="12.5546875" style="90" customWidth="1"/>
    <col min="5323" max="5323" width="13.5546875" style="90" customWidth="1"/>
    <col min="5324" max="5325" width="11.6640625" style="90" customWidth="1"/>
    <col min="5326" max="5326" width="10.44140625" style="90" customWidth="1"/>
    <col min="5327" max="5327" width="2.6640625" style="90" customWidth="1"/>
    <col min="5328" max="5328" width="13.33203125" style="90" customWidth="1"/>
    <col min="5329" max="5329" width="12.6640625" style="90" customWidth="1"/>
    <col min="5330" max="5330" width="10.88671875" style="90" customWidth="1"/>
    <col min="5331" max="5331" width="13.33203125" style="90" customWidth="1"/>
    <col min="5332" max="5332" width="2.6640625" style="90" customWidth="1"/>
    <col min="5333" max="5333" width="11.5546875" style="90" customWidth="1"/>
    <col min="5334" max="5334" width="10.109375" style="90" customWidth="1"/>
    <col min="5335" max="5335" width="11.5546875" style="90" customWidth="1"/>
    <col min="5336" max="5336" width="10.88671875" style="90" customWidth="1"/>
    <col min="5337" max="5337" width="12" style="90" customWidth="1"/>
    <col min="5338" max="5338" width="12.88671875" style="90" customWidth="1"/>
    <col min="5339" max="5339" width="11.88671875" style="90" customWidth="1"/>
    <col min="5340" max="5340" width="13.88671875" style="90" customWidth="1"/>
    <col min="5341" max="5341" width="8.44140625" style="90" customWidth="1"/>
    <col min="5342" max="5342" width="12.6640625" style="90" customWidth="1"/>
    <col min="5343" max="5343" width="13" style="90" customWidth="1"/>
    <col min="5344" max="5345" width="10.88671875" style="90" customWidth="1"/>
    <col min="5346" max="5346" width="5.5546875" style="90" customWidth="1"/>
    <col min="5347" max="5347" width="11.109375" style="90" customWidth="1"/>
    <col min="5348" max="5348" width="10.109375" style="90" customWidth="1"/>
    <col min="5349" max="5349" width="12.44140625" style="90" customWidth="1"/>
    <col min="5350" max="5350" width="12.88671875" style="90" customWidth="1"/>
    <col min="5351" max="5351" width="11.88671875" style="90" customWidth="1"/>
    <col min="5352" max="5352" width="12.88671875" style="90" customWidth="1"/>
    <col min="5353" max="5353" width="11.88671875" style="90" customWidth="1"/>
    <col min="5354" max="5354" width="13.6640625" style="90" customWidth="1"/>
    <col min="5355" max="5355" width="3.33203125" style="90" customWidth="1"/>
    <col min="5356" max="5356" width="12.109375" style="90" customWidth="1"/>
    <col min="5357" max="5357" width="13" style="90" customWidth="1"/>
    <col min="5358" max="5358" width="10.88671875" style="90" customWidth="1"/>
    <col min="5359" max="5359" width="12.33203125" style="90" customWidth="1"/>
    <col min="5360" max="5361" width="2.6640625" style="90" customWidth="1"/>
    <col min="5362" max="5363" width="11.44140625" style="90"/>
    <col min="5364" max="5364" width="14.44140625" style="90" customWidth="1"/>
    <col min="5365" max="5365" width="13.44140625" style="90" customWidth="1"/>
    <col min="5366" max="5366" width="16.109375" style="90" customWidth="1"/>
    <col min="5367" max="5367" width="2.6640625" style="90" customWidth="1"/>
    <col min="5368" max="5371" width="11.44140625" style="90"/>
    <col min="5372" max="5372" width="10.109375" style="90" customWidth="1"/>
    <col min="5373" max="5373" width="11.44140625" style="90"/>
    <col min="5374" max="5374" width="15.44140625" style="90" bestFit="1" customWidth="1"/>
    <col min="5375" max="5376" width="12.88671875" style="90" bestFit="1" customWidth="1"/>
    <col min="5377" max="5511" width="11.44140625" style="90"/>
    <col min="5512" max="5512" width="1.6640625" style="90" customWidth="1"/>
    <col min="5513" max="5513" width="10" style="90" customWidth="1"/>
    <col min="5514" max="5514" width="11.44140625" style="90"/>
    <col min="5515" max="5516" width="8.109375" style="90" customWidth="1"/>
    <col min="5517" max="5517" width="8.88671875" style="90" customWidth="1"/>
    <col min="5518" max="5518" width="8.109375" style="90" customWidth="1"/>
    <col min="5519" max="5519" width="10.109375" style="90" customWidth="1"/>
    <col min="5520" max="5520" width="9.44140625" style="90" customWidth="1"/>
    <col min="5521" max="5521" width="10.33203125" style="90" customWidth="1"/>
    <col min="5522" max="5523" width="10.5546875" style="90" customWidth="1"/>
    <col min="5524" max="5524" width="0" style="90" hidden="1" customWidth="1"/>
    <col min="5525" max="5525" width="10.6640625" style="90" customWidth="1"/>
    <col min="5526" max="5527" width="11.44140625" style="90"/>
    <col min="5528" max="5528" width="12" style="90" customWidth="1"/>
    <col min="5529" max="5529" width="11" style="90" bestFit="1" customWidth="1"/>
    <col min="5530" max="5530" width="10.88671875" style="90" bestFit="1" customWidth="1"/>
    <col min="5531" max="5531" width="11.5546875" style="90" customWidth="1"/>
    <col min="5532" max="5532" width="11.44140625" style="90"/>
    <col min="5533" max="5533" width="11.88671875" style="90" customWidth="1"/>
    <col min="5534" max="5534" width="12.109375" style="90" customWidth="1"/>
    <col min="5535" max="5535" width="0" style="90" hidden="1" customWidth="1"/>
    <col min="5536" max="5536" width="12.44140625" style="90" customWidth="1"/>
    <col min="5537" max="5537" width="0" style="90" hidden="1" customWidth="1"/>
    <col min="5538" max="5540" width="11.44140625" style="90"/>
    <col min="5541" max="5541" width="0" style="90" hidden="1" customWidth="1"/>
    <col min="5542" max="5549" width="11.44140625" style="90"/>
    <col min="5550" max="5550" width="10.6640625" style="90" customWidth="1"/>
    <col min="5551" max="5551" width="11.44140625" style="90"/>
    <col min="5552" max="5552" width="12.33203125" style="90" customWidth="1"/>
    <col min="5553" max="5553" width="13.33203125" style="90" customWidth="1"/>
    <col min="5554" max="5554" width="11.109375" style="90" customWidth="1"/>
    <col min="5555" max="5555" width="11.6640625" style="90" customWidth="1"/>
    <col min="5556" max="5556" width="11.44140625" style="90"/>
    <col min="5557" max="5557" width="13.6640625" style="90" bestFit="1" customWidth="1"/>
    <col min="5558" max="5560" width="11.44140625" style="90"/>
    <col min="5561" max="5561" width="13" style="90" bestFit="1" customWidth="1"/>
    <col min="5562" max="5562" width="12.33203125" style="90" bestFit="1" customWidth="1"/>
    <col min="5563" max="5565" width="11.44140625" style="90"/>
    <col min="5566" max="5566" width="15.33203125" style="90" customWidth="1"/>
    <col min="5567" max="5567" width="13" style="90" bestFit="1" customWidth="1"/>
    <col min="5568" max="5568" width="12.33203125" style="90" customWidth="1"/>
    <col min="5569" max="5569" width="0" style="90" hidden="1" customWidth="1"/>
    <col min="5570" max="5572" width="11.44140625" style="90"/>
    <col min="5573" max="5573" width="14.6640625" style="90" customWidth="1"/>
    <col min="5574" max="5574" width="12.5546875" style="90" customWidth="1"/>
    <col min="5575" max="5575" width="2.6640625" style="90" customWidth="1"/>
    <col min="5576" max="5576" width="9" style="90" customWidth="1"/>
    <col min="5577" max="5577" width="11.6640625" style="90" customWidth="1"/>
    <col min="5578" max="5578" width="12.5546875" style="90" customWidth="1"/>
    <col min="5579" max="5579" width="13.5546875" style="90" customWidth="1"/>
    <col min="5580" max="5581" width="11.6640625" style="90" customWidth="1"/>
    <col min="5582" max="5582" width="10.44140625" style="90" customWidth="1"/>
    <col min="5583" max="5583" width="2.6640625" style="90" customWidth="1"/>
    <col min="5584" max="5584" width="13.33203125" style="90" customWidth="1"/>
    <col min="5585" max="5585" width="12.6640625" style="90" customWidth="1"/>
    <col min="5586" max="5586" width="10.88671875" style="90" customWidth="1"/>
    <col min="5587" max="5587" width="13.33203125" style="90" customWidth="1"/>
    <col min="5588" max="5588" width="2.6640625" style="90" customWidth="1"/>
    <col min="5589" max="5589" width="11.5546875" style="90" customWidth="1"/>
    <col min="5590" max="5590" width="10.109375" style="90" customWidth="1"/>
    <col min="5591" max="5591" width="11.5546875" style="90" customWidth="1"/>
    <col min="5592" max="5592" width="10.88671875" style="90" customWidth="1"/>
    <col min="5593" max="5593" width="12" style="90" customWidth="1"/>
    <col min="5594" max="5594" width="12.88671875" style="90" customWidth="1"/>
    <col min="5595" max="5595" width="11.88671875" style="90" customWidth="1"/>
    <col min="5596" max="5596" width="13.88671875" style="90" customWidth="1"/>
    <col min="5597" max="5597" width="8.44140625" style="90" customWidth="1"/>
    <col min="5598" max="5598" width="12.6640625" style="90" customWidth="1"/>
    <col min="5599" max="5599" width="13" style="90" customWidth="1"/>
    <col min="5600" max="5601" width="10.88671875" style="90" customWidth="1"/>
    <col min="5602" max="5602" width="5.5546875" style="90" customWidth="1"/>
    <col min="5603" max="5603" width="11.109375" style="90" customWidth="1"/>
    <col min="5604" max="5604" width="10.109375" style="90" customWidth="1"/>
    <col min="5605" max="5605" width="12.44140625" style="90" customWidth="1"/>
    <col min="5606" max="5606" width="12.88671875" style="90" customWidth="1"/>
    <col min="5607" max="5607" width="11.88671875" style="90" customWidth="1"/>
    <col min="5608" max="5608" width="12.88671875" style="90" customWidth="1"/>
    <col min="5609" max="5609" width="11.88671875" style="90" customWidth="1"/>
    <col min="5610" max="5610" width="13.6640625" style="90" customWidth="1"/>
    <col min="5611" max="5611" width="3.33203125" style="90" customWidth="1"/>
    <col min="5612" max="5612" width="12.109375" style="90" customWidth="1"/>
    <col min="5613" max="5613" width="13" style="90" customWidth="1"/>
    <col min="5614" max="5614" width="10.88671875" style="90" customWidth="1"/>
    <col min="5615" max="5615" width="12.33203125" style="90" customWidth="1"/>
    <col min="5616" max="5617" width="2.6640625" style="90" customWidth="1"/>
    <col min="5618" max="5619" width="11.44140625" style="90"/>
    <col min="5620" max="5620" width="14.44140625" style="90" customWidth="1"/>
    <col min="5621" max="5621" width="13.44140625" style="90" customWidth="1"/>
    <col min="5622" max="5622" width="16.109375" style="90" customWidth="1"/>
    <col min="5623" max="5623" width="2.6640625" style="90" customWidth="1"/>
    <col min="5624" max="5627" width="11.44140625" style="90"/>
    <col min="5628" max="5628" width="10.109375" style="90" customWidth="1"/>
    <col min="5629" max="5629" width="11.44140625" style="90"/>
    <col min="5630" max="5630" width="15.44140625" style="90" bestFit="1" customWidth="1"/>
    <col min="5631" max="5632" width="12.88671875" style="90" bestFit="1" customWidth="1"/>
    <col min="5633" max="5767" width="11.44140625" style="90"/>
    <col min="5768" max="5768" width="1.6640625" style="90" customWidth="1"/>
    <col min="5769" max="5769" width="10" style="90" customWidth="1"/>
    <col min="5770" max="5770" width="11.44140625" style="90"/>
    <col min="5771" max="5772" width="8.109375" style="90" customWidth="1"/>
    <col min="5773" max="5773" width="8.88671875" style="90" customWidth="1"/>
    <col min="5774" max="5774" width="8.109375" style="90" customWidth="1"/>
    <col min="5775" max="5775" width="10.109375" style="90" customWidth="1"/>
    <col min="5776" max="5776" width="9.44140625" style="90" customWidth="1"/>
    <col min="5777" max="5777" width="10.33203125" style="90" customWidth="1"/>
    <col min="5778" max="5779" width="10.5546875" style="90" customWidth="1"/>
    <col min="5780" max="5780" width="0" style="90" hidden="1" customWidth="1"/>
    <col min="5781" max="5781" width="10.6640625" style="90" customWidth="1"/>
    <col min="5782" max="5783" width="11.44140625" style="90"/>
    <col min="5784" max="5784" width="12" style="90" customWidth="1"/>
    <col min="5785" max="5785" width="11" style="90" bestFit="1" customWidth="1"/>
    <col min="5786" max="5786" width="10.88671875" style="90" bestFit="1" customWidth="1"/>
    <col min="5787" max="5787" width="11.5546875" style="90" customWidth="1"/>
    <col min="5788" max="5788" width="11.44140625" style="90"/>
    <col min="5789" max="5789" width="11.88671875" style="90" customWidth="1"/>
    <col min="5790" max="5790" width="12.109375" style="90" customWidth="1"/>
    <col min="5791" max="5791" width="0" style="90" hidden="1" customWidth="1"/>
    <col min="5792" max="5792" width="12.44140625" style="90" customWidth="1"/>
    <col min="5793" max="5793" width="0" style="90" hidden="1" customWidth="1"/>
    <col min="5794" max="5796" width="11.44140625" style="90"/>
    <col min="5797" max="5797" width="0" style="90" hidden="1" customWidth="1"/>
    <col min="5798" max="5805" width="11.44140625" style="90"/>
    <col min="5806" max="5806" width="10.6640625" style="90" customWidth="1"/>
    <col min="5807" max="5807" width="11.44140625" style="90"/>
    <col min="5808" max="5808" width="12.33203125" style="90" customWidth="1"/>
    <col min="5809" max="5809" width="13.33203125" style="90" customWidth="1"/>
    <col min="5810" max="5810" width="11.109375" style="90" customWidth="1"/>
    <col min="5811" max="5811" width="11.6640625" style="90" customWidth="1"/>
    <col min="5812" max="5812" width="11.44140625" style="90"/>
    <col min="5813" max="5813" width="13.6640625" style="90" bestFit="1" customWidth="1"/>
    <col min="5814" max="5816" width="11.44140625" style="90"/>
    <col min="5817" max="5817" width="13" style="90" bestFit="1" customWidth="1"/>
    <col min="5818" max="5818" width="12.33203125" style="90" bestFit="1" customWidth="1"/>
    <col min="5819" max="5821" width="11.44140625" style="90"/>
    <col min="5822" max="5822" width="15.33203125" style="90" customWidth="1"/>
    <col min="5823" max="5823" width="13" style="90" bestFit="1" customWidth="1"/>
    <col min="5824" max="5824" width="12.33203125" style="90" customWidth="1"/>
    <col min="5825" max="5825" width="0" style="90" hidden="1" customWidth="1"/>
    <col min="5826" max="5828" width="11.44140625" style="90"/>
    <col min="5829" max="5829" width="14.6640625" style="90" customWidth="1"/>
    <col min="5830" max="5830" width="12.5546875" style="90" customWidth="1"/>
    <col min="5831" max="5831" width="2.6640625" style="90" customWidth="1"/>
    <col min="5832" max="5832" width="9" style="90" customWidth="1"/>
    <col min="5833" max="5833" width="11.6640625" style="90" customWidth="1"/>
    <col min="5834" max="5834" width="12.5546875" style="90" customWidth="1"/>
    <col min="5835" max="5835" width="13.5546875" style="90" customWidth="1"/>
    <col min="5836" max="5837" width="11.6640625" style="90" customWidth="1"/>
    <col min="5838" max="5838" width="10.44140625" style="90" customWidth="1"/>
    <col min="5839" max="5839" width="2.6640625" style="90" customWidth="1"/>
    <col min="5840" max="5840" width="13.33203125" style="90" customWidth="1"/>
    <col min="5841" max="5841" width="12.6640625" style="90" customWidth="1"/>
    <col min="5842" max="5842" width="10.88671875" style="90" customWidth="1"/>
    <col min="5843" max="5843" width="13.33203125" style="90" customWidth="1"/>
    <col min="5844" max="5844" width="2.6640625" style="90" customWidth="1"/>
    <col min="5845" max="5845" width="11.5546875" style="90" customWidth="1"/>
    <col min="5846" max="5846" width="10.109375" style="90" customWidth="1"/>
    <col min="5847" max="5847" width="11.5546875" style="90" customWidth="1"/>
    <col min="5848" max="5848" width="10.88671875" style="90" customWidth="1"/>
    <col min="5849" max="5849" width="12" style="90" customWidth="1"/>
    <col min="5850" max="5850" width="12.88671875" style="90" customWidth="1"/>
    <col min="5851" max="5851" width="11.88671875" style="90" customWidth="1"/>
    <col min="5852" max="5852" width="13.88671875" style="90" customWidth="1"/>
    <col min="5853" max="5853" width="8.44140625" style="90" customWidth="1"/>
    <col min="5854" max="5854" width="12.6640625" style="90" customWidth="1"/>
    <col min="5855" max="5855" width="13" style="90" customWidth="1"/>
    <col min="5856" max="5857" width="10.88671875" style="90" customWidth="1"/>
    <col min="5858" max="5858" width="5.5546875" style="90" customWidth="1"/>
    <col min="5859" max="5859" width="11.109375" style="90" customWidth="1"/>
    <col min="5860" max="5860" width="10.109375" style="90" customWidth="1"/>
    <col min="5861" max="5861" width="12.44140625" style="90" customWidth="1"/>
    <col min="5862" max="5862" width="12.88671875" style="90" customWidth="1"/>
    <col min="5863" max="5863" width="11.88671875" style="90" customWidth="1"/>
    <col min="5864" max="5864" width="12.88671875" style="90" customWidth="1"/>
    <col min="5865" max="5865" width="11.88671875" style="90" customWidth="1"/>
    <col min="5866" max="5866" width="13.6640625" style="90" customWidth="1"/>
    <col min="5867" max="5867" width="3.33203125" style="90" customWidth="1"/>
    <col min="5868" max="5868" width="12.109375" style="90" customWidth="1"/>
    <col min="5869" max="5869" width="13" style="90" customWidth="1"/>
    <col min="5870" max="5870" width="10.88671875" style="90" customWidth="1"/>
    <col min="5871" max="5871" width="12.33203125" style="90" customWidth="1"/>
    <col min="5872" max="5873" width="2.6640625" style="90" customWidth="1"/>
    <col min="5874" max="5875" width="11.44140625" style="90"/>
    <col min="5876" max="5876" width="14.44140625" style="90" customWidth="1"/>
    <col min="5877" max="5877" width="13.44140625" style="90" customWidth="1"/>
    <col min="5878" max="5878" width="16.109375" style="90" customWidth="1"/>
    <col min="5879" max="5879" width="2.6640625" style="90" customWidth="1"/>
    <col min="5880" max="5883" width="11.44140625" style="90"/>
    <col min="5884" max="5884" width="10.109375" style="90" customWidth="1"/>
    <col min="5885" max="5885" width="11.44140625" style="90"/>
    <col min="5886" max="5886" width="15.44140625" style="90" bestFit="1" customWidth="1"/>
    <col min="5887" max="5888" width="12.88671875" style="90" bestFit="1" customWidth="1"/>
    <col min="5889" max="6023" width="11.44140625" style="90"/>
    <col min="6024" max="6024" width="1.6640625" style="90" customWidth="1"/>
    <col min="6025" max="6025" width="10" style="90" customWidth="1"/>
    <col min="6026" max="6026" width="11.44140625" style="90"/>
    <col min="6027" max="6028" width="8.109375" style="90" customWidth="1"/>
    <col min="6029" max="6029" width="8.88671875" style="90" customWidth="1"/>
    <col min="6030" max="6030" width="8.109375" style="90" customWidth="1"/>
    <col min="6031" max="6031" width="10.109375" style="90" customWidth="1"/>
    <col min="6032" max="6032" width="9.44140625" style="90" customWidth="1"/>
    <col min="6033" max="6033" width="10.33203125" style="90" customWidth="1"/>
    <col min="6034" max="6035" width="10.5546875" style="90" customWidth="1"/>
    <col min="6036" max="6036" width="0" style="90" hidden="1" customWidth="1"/>
    <col min="6037" max="6037" width="10.6640625" style="90" customWidth="1"/>
    <col min="6038" max="6039" width="11.44140625" style="90"/>
    <col min="6040" max="6040" width="12" style="90" customWidth="1"/>
    <col min="6041" max="6041" width="11" style="90" bestFit="1" customWidth="1"/>
    <col min="6042" max="6042" width="10.88671875" style="90" bestFit="1" customWidth="1"/>
    <col min="6043" max="6043" width="11.5546875" style="90" customWidth="1"/>
    <col min="6044" max="6044" width="11.44140625" style="90"/>
    <col min="6045" max="6045" width="11.88671875" style="90" customWidth="1"/>
    <col min="6046" max="6046" width="12.109375" style="90" customWidth="1"/>
    <col min="6047" max="6047" width="0" style="90" hidden="1" customWidth="1"/>
    <col min="6048" max="6048" width="12.44140625" style="90" customWidth="1"/>
    <col min="6049" max="6049" width="0" style="90" hidden="1" customWidth="1"/>
    <col min="6050" max="6052" width="11.44140625" style="90"/>
    <col min="6053" max="6053" width="0" style="90" hidden="1" customWidth="1"/>
    <col min="6054" max="6061" width="11.44140625" style="90"/>
    <col min="6062" max="6062" width="10.6640625" style="90" customWidth="1"/>
    <col min="6063" max="6063" width="11.44140625" style="90"/>
    <col min="6064" max="6064" width="12.33203125" style="90" customWidth="1"/>
    <col min="6065" max="6065" width="13.33203125" style="90" customWidth="1"/>
    <col min="6066" max="6066" width="11.109375" style="90" customWidth="1"/>
    <col min="6067" max="6067" width="11.6640625" style="90" customWidth="1"/>
    <col min="6068" max="6068" width="11.44140625" style="90"/>
    <col min="6069" max="6069" width="13.6640625" style="90" bestFit="1" customWidth="1"/>
    <col min="6070" max="6072" width="11.44140625" style="90"/>
    <col min="6073" max="6073" width="13" style="90" bestFit="1" customWidth="1"/>
    <col min="6074" max="6074" width="12.33203125" style="90" bestFit="1" customWidth="1"/>
    <col min="6075" max="6077" width="11.44140625" style="90"/>
    <col min="6078" max="6078" width="15.33203125" style="90" customWidth="1"/>
    <col min="6079" max="6079" width="13" style="90" bestFit="1" customWidth="1"/>
    <col min="6080" max="6080" width="12.33203125" style="90" customWidth="1"/>
    <col min="6081" max="6081" width="0" style="90" hidden="1" customWidth="1"/>
    <col min="6082" max="6084" width="11.44140625" style="90"/>
    <col min="6085" max="6085" width="14.6640625" style="90" customWidth="1"/>
    <col min="6086" max="6086" width="12.5546875" style="90" customWidth="1"/>
    <col min="6087" max="6087" width="2.6640625" style="90" customWidth="1"/>
    <col min="6088" max="6088" width="9" style="90" customWidth="1"/>
    <col min="6089" max="6089" width="11.6640625" style="90" customWidth="1"/>
    <col min="6090" max="6090" width="12.5546875" style="90" customWidth="1"/>
    <col min="6091" max="6091" width="13.5546875" style="90" customWidth="1"/>
    <col min="6092" max="6093" width="11.6640625" style="90" customWidth="1"/>
    <col min="6094" max="6094" width="10.44140625" style="90" customWidth="1"/>
    <col min="6095" max="6095" width="2.6640625" style="90" customWidth="1"/>
    <col min="6096" max="6096" width="13.33203125" style="90" customWidth="1"/>
    <col min="6097" max="6097" width="12.6640625" style="90" customWidth="1"/>
    <col min="6098" max="6098" width="10.88671875" style="90" customWidth="1"/>
    <col min="6099" max="6099" width="13.33203125" style="90" customWidth="1"/>
    <col min="6100" max="6100" width="2.6640625" style="90" customWidth="1"/>
    <col min="6101" max="6101" width="11.5546875" style="90" customWidth="1"/>
    <col min="6102" max="6102" width="10.109375" style="90" customWidth="1"/>
    <col min="6103" max="6103" width="11.5546875" style="90" customWidth="1"/>
    <col min="6104" max="6104" width="10.88671875" style="90" customWidth="1"/>
    <col min="6105" max="6105" width="12" style="90" customWidth="1"/>
    <col min="6106" max="6106" width="12.88671875" style="90" customWidth="1"/>
    <col min="6107" max="6107" width="11.88671875" style="90" customWidth="1"/>
    <col min="6108" max="6108" width="13.88671875" style="90" customWidth="1"/>
    <col min="6109" max="6109" width="8.44140625" style="90" customWidth="1"/>
    <col min="6110" max="6110" width="12.6640625" style="90" customWidth="1"/>
    <col min="6111" max="6111" width="13" style="90" customWidth="1"/>
    <col min="6112" max="6113" width="10.88671875" style="90" customWidth="1"/>
    <col min="6114" max="6114" width="5.5546875" style="90" customWidth="1"/>
    <col min="6115" max="6115" width="11.109375" style="90" customWidth="1"/>
    <col min="6116" max="6116" width="10.109375" style="90" customWidth="1"/>
    <col min="6117" max="6117" width="12.44140625" style="90" customWidth="1"/>
    <col min="6118" max="6118" width="12.88671875" style="90" customWidth="1"/>
    <col min="6119" max="6119" width="11.88671875" style="90" customWidth="1"/>
    <col min="6120" max="6120" width="12.88671875" style="90" customWidth="1"/>
    <col min="6121" max="6121" width="11.88671875" style="90" customWidth="1"/>
    <col min="6122" max="6122" width="13.6640625" style="90" customWidth="1"/>
    <col min="6123" max="6123" width="3.33203125" style="90" customWidth="1"/>
    <col min="6124" max="6124" width="12.109375" style="90" customWidth="1"/>
    <col min="6125" max="6125" width="13" style="90" customWidth="1"/>
    <col min="6126" max="6126" width="10.88671875" style="90" customWidth="1"/>
    <col min="6127" max="6127" width="12.33203125" style="90" customWidth="1"/>
    <col min="6128" max="6129" width="2.6640625" style="90" customWidth="1"/>
    <col min="6130" max="6131" width="11.44140625" style="90"/>
    <col min="6132" max="6132" width="14.44140625" style="90" customWidth="1"/>
    <col min="6133" max="6133" width="13.44140625" style="90" customWidth="1"/>
    <col min="6134" max="6134" width="16.109375" style="90" customWidth="1"/>
    <col min="6135" max="6135" width="2.6640625" style="90" customWidth="1"/>
    <col min="6136" max="6139" width="11.44140625" style="90"/>
    <col min="6140" max="6140" width="10.109375" style="90" customWidth="1"/>
    <col min="6141" max="6141" width="11.44140625" style="90"/>
    <col min="6142" max="6142" width="15.44140625" style="90" bestFit="1" customWidth="1"/>
    <col min="6143" max="6144" width="12.88671875" style="90" bestFit="1" customWidth="1"/>
    <col min="6145" max="6279" width="11.44140625" style="90"/>
    <col min="6280" max="6280" width="1.6640625" style="90" customWidth="1"/>
    <col min="6281" max="6281" width="10" style="90" customWidth="1"/>
    <col min="6282" max="6282" width="11.44140625" style="90"/>
    <col min="6283" max="6284" width="8.109375" style="90" customWidth="1"/>
    <col min="6285" max="6285" width="8.88671875" style="90" customWidth="1"/>
    <col min="6286" max="6286" width="8.109375" style="90" customWidth="1"/>
    <col min="6287" max="6287" width="10.109375" style="90" customWidth="1"/>
    <col min="6288" max="6288" width="9.44140625" style="90" customWidth="1"/>
    <col min="6289" max="6289" width="10.33203125" style="90" customWidth="1"/>
    <col min="6290" max="6291" width="10.5546875" style="90" customWidth="1"/>
    <col min="6292" max="6292" width="0" style="90" hidden="1" customWidth="1"/>
    <col min="6293" max="6293" width="10.6640625" style="90" customWidth="1"/>
    <col min="6294" max="6295" width="11.44140625" style="90"/>
    <col min="6296" max="6296" width="12" style="90" customWidth="1"/>
    <col min="6297" max="6297" width="11" style="90" bestFit="1" customWidth="1"/>
    <col min="6298" max="6298" width="10.88671875" style="90" bestFit="1" customWidth="1"/>
    <col min="6299" max="6299" width="11.5546875" style="90" customWidth="1"/>
    <col min="6300" max="6300" width="11.44140625" style="90"/>
    <col min="6301" max="6301" width="11.88671875" style="90" customWidth="1"/>
    <col min="6302" max="6302" width="12.109375" style="90" customWidth="1"/>
    <col min="6303" max="6303" width="0" style="90" hidden="1" customWidth="1"/>
    <col min="6304" max="6304" width="12.44140625" style="90" customWidth="1"/>
    <col min="6305" max="6305" width="0" style="90" hidden="1" customWidth="1"/>
    <col min="6306" max="6308" width="11.44140625" style="90"/>
    <col min="6309" max="6309" width="0" style="90" hidden="1" customWidth="1"/>
    <col min="6310" max="6317" width="11.44140625" style="90"/>
    <col min="6318" max="6318" width="10.6640625" style="90" customWidth="1"/>
    <col min="6319" max="6319" width="11.44140625" style="90"/>
    <col min="6320" max="6320" width="12.33203125" style="90" customWidth="1"/>
    <col min="6321" max="6321" width="13.33203125" style="90" customWidth="1"/>
    <col min="6322" max="6322" width="11.109375" style="90" customWidth="1"/>
    <col min="6323" max="6323" width="11.6640625" style="90" customWidth="1"/>
    <col min="6324" max="6324" width="11.44140625" style="90"/>
    <col min="6325" max="6325" width="13.6640625" style="90" bestFit="1" customWidth="1"/>
    <col min="6326" max="6328" width="11.44140625" style="90"/>
    <col min="6329" max="6329" width="13" style="90" bestFit="1" customWidth="1"/>
    <col min="6330" max="6330" width="12.33203125" style="90" bestFit="1" customWidth="1"/>
    <col min="6331" max="6333" width="11.44140625" style="90"/>
    <col min="6334" max="6334" width="15.33203125" style="90" customWidth="1"/>
    <col min="6335" max="6335" width="13" style="90" bestFit="1" customWidth="1"/>
    <col min="6336" max="6336" width="12.33203125" style="90" customWidth="1"/>
    <col min="6337" max="6337" width="0" style="90" hidden="1" customWidth="1"/>
    <col min="6338" max="6340" width="11.44140625" style="90"/>
    <col min="6341" max="6341" width="14.6640625" style="90" customWidth="1"/>
    <col min="6342" max="6342" width="12.5546875" style="90" customWidth="1"/>
    <col min="6343" max="6343" width="2.6640625" style="90" customWidth="1"/>
    <col min="6344" max="6344" width="9" style="90" customWidth="1"/>
    <col min="6345" max="6345" width="11.6640625" style="90" customWidth="1"/>
    <col min="6346" max="6346" width="12.5546875" style="90" customWidth="1"/>
    <col min="6347" max="6347" width="13.5546875" style="90" customWidth="1"/>
    <col min="6348" max="6349" width="11.6640625" style="90" customWidth="1"/>
    <col min="6350" max="6350" width="10.44140625" style="90" customWidth="1"/>
    <col min="6351" max="6351" width="2.6640625" style="90" customWidth="1"/>
    <col min="6352" max="6352" width="13.33203125" style="90" customWidth="1"/>
    <col min="6353" max="6353" width="12.6640625" style="90" customWidth="1"/>
    <col min="6354" max="6354" width="10.88671875" style="90" customWidth="1"/>
    <col min="6355" max="6355" width="13.33203125" style="90" customWidth="1"/>
    <col min="6356" max="6356" width="2.6640625" style="90" customWidth="1"/>
    <col min="6357" max="6357" width="11.5546875" style="90" customWidth="1"/>
    <col min="6358" max="6358" width="10.109375" style="90" customWidth="1"/>
    <col min="6359" max="6359" width="11.5546875" style="90" customWidth="1"/>
    <col min="6360" max="6360" width="10.88671875" style="90" customWidth="1"/>
    <col min="6361" max="6361" width="12" style="90" customWidth="1"/>
    <col min="6362" max="6362" width="12.88671875" style="90" customWidth="1"/>
    <col min="6363" max="6363" width="11.88671875" style="90" customWidth="1"/>
    <col min="6364" max="6364" width="13.88671875" style="90" customWidth="1"/>
    <col min="6365" max="6365" width="8.44140625" style="90" customWidth="1"/>
    <col min="6366" max="6366" width="12.6640625" style="90" customWidth="1"/>
    <col min="6367" max="6367" width="13" style="90" customWidth="1"/>
    <col min="6368" max="6369" width="10.88671875" style="90" customWidth="1"/>
    <col min="6370" max="6370" width="5.5546875" style="90" customWidth="1"/>
    <col min="6371" max="6371" width="11.109375" style="90" customWidth="1"/>
    <col min="6372" max="6372" width="10.109375" style="90" customWidth="1"/>
    <col min="6373" max="6373" width="12.44140625" style="90" customWidth="1"/>
    <col min="6374" max="6374" width="12.88671875" style="90" customWidth="1"/>
    <col min="6375" max="6375" width="11.88671875" style="90" customWidth="1"/>
    <col min="6376" max="6376" width="12.88671875" style="90" customWidth="1"/>
    <col min="6377" max="6377" width="11.88671875" style="90" customWidth="1"/>
    <col min="6378" max="6378" width="13.6640625" style="90" customWidth="1"/>
    <col min="6379" max="6379" width="3.33203125" style="90" customWidth="1"/>
    <col min="6380" max="6380" width="12.109375" style="90" customWidth="1"/>
    <col min="6381" max="6381" width="13" style="90" customWidth="1"/>
    <col min="6382" max="6382" width="10.88671875" style="90" customWidth="1"/>
    <col min="6383" max="6383" width="12.33203125" style="90" customWidth="1"/>
    <col min="6384" max="6385" width="2.6640625" style="90" customWidth="1"/>
    <col min="6386" max="6387" width="11.44140625" style="90"/>
    <col min="6388" max="6388" width="14.44140625" style="90" customWidth="1"/>
    <col min="6389" max="6389" width="13.44140625" style="90" customWidth="1"/>
    <col min="6390" max="6390" width="16.109375" style="90" customWidth="1"/>
    <col min="6391" max="6391" width="2.6640625" style="90" customWidth="1"/>
    <col min="6392" max="6395" width="11.44140625" style="90"/>
    <col min="6396" max="6396" width="10.109375" style="90" customWidth="1"/>
    <col min="6397" max="6397" width="11.44140625" style="90"/>
    <col min="6398" max="6398" width="15.44140625" style="90" bestFit="1" customWidth="1"/>
    <col min="6399" max="6400" width="12.88671875" style="90" bestFit="1" customWidth="1"/>
    <col min="6401" max="6535" width="11.44140625" style="90"/>
    <col min="6536" max="6536" width="1.6640625" style="90" customWidth="1"/>
    <col min="6537" max="6537" width="10" style="90" customWidth="1"/>
    <col min="6538" max="6538" width="11.44140625" style="90"/>
    <col min="6539" max="6540" width="8.109375" style="90" customWidth="1"/>
    <col min="6541" max="6541" width="8.88671875" style="90" customWidth="1"/>
    <col min="6542" max="6542" width="8.109375" style="90" customWidth="1"/>
    <col min="6543" max="6543" width="10.109375" style="90" customWidth="1"/>
    <col min="6544" max="6544" width="9.44140625" style="90" customWidth="1"/>
    <col min="6545" max="6545" width="10.33203125" style="90" customWidth="1"/>
    <col min="6546" max="6547" width="10.5546875" style="90" customWidth="1"/>
    <col min="6548" max="6548" width="0" style="90" hidden="1" customWidth="1"/>
    <col min="6549" max="6549" width="10.6640625" style="90" customWidth="1"/>
    <col min="6550" max="6551" width="11.44140625" style="90"/>
    <col min="6552" max="6552" width="12" style="90" customWidth="1"/>
    <col min="6553" max="6553" width="11" style="90" bestFit="1" customWidth="1"/>
    <col min="6554" max="6554" width="10.88671875" style="90" bestFit="1" customWidth="1"/>
    <col min="6555" max="6555" width="11.5546875" style="90" customWidth="1"/>
    <col min="6556" max="6556" width="11.44140625" style="90"/>
    <col min="6557" max="6557" width="11.88671875" style="90" customWidth="1"/>
    <col min="6558" max="6558" width="12.109375" style="90" customWidth="1"/>
    <col min="6559" max="6559" width="0" style="90" hidden="1" customWidth="1"/>
    <col min="6560" max="6560" width="12.44140625" style="90" customWidth="1"/>
    <col min="6561" max="6561" width="0" style="90" hidden="1" customWidth="1"/>
    <col min="6562" max="6564" width="11.44140625" style="90"/>
    <col min="6565" max="6565" width="0" style="90" hidden="1" customWidth="1"/>
    <col min="6566" max="6573" width="11.44140625" style="90"/>
    <col min="6574" max="6574" width="10.6640625" style="90" customWidth="1"/>
    <col min="6575" max="6575" width="11.44140625" style="90"/>
    <col min="6576" max="6576" width="12.33203125" style="90" customWidth="1"/>
    <col min="6577" max="6577" width="13.33203125" style="90" customWidth="1"/>
    <col min="6578" max="6578" width="11.109375" style="90" customWidth="1"/>
    <col min="6579" max="6579" width="11.6640625" style="90" customWidth="1"/>
    <col min="6580" max="6580" width="11.44140625" style="90"/>
    <col min="6581" max="6581" width="13.6640625" style="90" bestFit="1" customWidth="1"/>
    <col min="6582" max="6584" width="11.44140625" style="90"/>
    <col min="6585" max="6585" width="13" style="90" bestFit="1" customWidth="1"/>
    <col min="6586" max="6586" width="12.33203125" style="90" bestFit="1" customWidth="1"/>
    <col min="6587" max="6589" width="11.44140625" style="90"/>
    <col min="6590" max="6590" width="15.33203125" style="90" customWidth="1"/>
    <col min="6591" max="6591" width="13" style="90" bestFit="1" customWidth="1"/>
    <col min="6592" max="6592" width="12.33203125" style="90" customWidth="1"/>
    <col min="6593" max="6593" width="0" style="90" hidden="1" customWidth="1"/>
    <col min="6594" max="6596" width="11.44140625" style="90"/>
    <col min="6597" max="6597" width="14.6640625" style="90" customWidth="1"/>
    <col min="6598" max="6598" width="12.5546875" style="90" customWidth="1"/>
    <col min="6599" max="6599" width="2.6640625" style="90" customWidth="1"/>
    <col min="6600" max="6600" width="9" style="90" customWidth="1"/>
    <col min="6601" max="6601" width="11.6640625" style="90" customWidth="1"/>
    <col min="6602" max="6602" width="12.5546875" style="90" customWidth="1"/>
    <col min="6603" max="6603" width="13.5546875" style="90" customWidth="1"/>
    <col min="6604" max="6605" width="11.6640625" style="90" customWidth="1"/>
    <col min="6606" max="6606" width="10.44140625" style="90" customWidth="1"/>
    <col min="6607" max="6607" width="2.6640625" style="90" customWidth="1"/>
    <col min="6608" max="6608" width="13.33203125" style="90" customWidth="1"/>
    <col min="6609" max="6609" width="12.6640625" style="90" customWidth="1"/>
    <col min="6610" max="6610" width="10.88671875" style="90" customWidth="1"/>
    <col min="6611" max="6611" width="13.33203125" style="90" customWidth="1"/>
    <col min="6612" max="6612" width="2.6640625" style="90" customWidth="1"/>
    <col min="6613" max="6613" width="11.5546875" style="90" customWidth="1"/>
    <col min="6614" max="6614" width="10.109375" style="90" customWidth="1"/>
    <col min="6615" max="6615" width="11.5546875" style="90" customWidth="1"/>
    <col min="6616" max="6616" width="10.88671875" style="90" customWidth="1"/>
    <col min="6617" max="6617" width="12" style="90" customWidth="1"/>
    <col min="6618" max="6618" width="12.88671875" style="90" customWidth="1"/>
    <col min="6619" max="6619" width="11.88671875" style="90" customWidth="1"/>
    <col min="6620" max="6620" width="13.88671875" style="90" customWidth="1"/>
    <col min="6621" max="6621" width="8.44140625" style="90" customWidth="1"/>
    <col min="6622" max="6622" width="12.6640625" style="90" customWidth="1"/>
    <col min="6623" max="6623" width="13" style="90" customWidth="1"/>
    <col min="6624" max="6625" width="10.88671875" style="90" customWidth="1"/>
    <col min="6626" max="6626" width="5.5546875" style="90" customWidth="1"/>
    <col min="6627" max="6627" width="11.109375" style="90" customWidth="1"/>
    <col min="6628" max="6628" width="10.109375" style="90" customWidth="1"/>
    <col min="6629" max="6629" width="12.44140625" style="90" customWidth="1"/>
    <col min="6630" max="6630" width="12.88671875" style="90" customWidth="1"/>
    <col min="6631" max="6631" width="11.88671875" style="90" customWidth="1"/>
    <col min="6632" max="6632" width="12.88671875" style="90" customWidth="1"/>
    <col min="6633" max="6633" width="11.88671875" style="90" customWidth="1"/>
    <col min="6634" max="6634" width="13.6640625" style="90" customWidth="1"/>
    <col min="6635" max="6635" width="3.33203125" style="90" customWidth="1"/>
    <col min="6636" max="6636" width="12.109375" style="90" customWidth="1"/>
    <col min="6637" max="6637" width="13" style="90" customWidth="1"/>
    <col min="6638" max="6638" width="10.88671875" style="90" customWidth="1"/>
    <col min="6639" max="6639" width="12.33203125" style="90" customWidth="1"/>
    <col min="6640" max="6641" width="2.6640625" style="90" customWidth="1"/>
    <col min="6642" max="6643" width="11.44140625" style="90"/>
    <col min="6644" max="6644" width="14.44140625" style="90" customWidth="1"/>
    <col min="6645" max="6645" width="13.44140625" style="90" customWidth="1"/>
    <col min="6646" max="6646" width="16.109375" style="90" customWidth="1"/>
    <col min="6647" max="6647" width="2.6640625" style="90" customWidth="1"/>
    <col min="6648" max="6651" width="11.44140625" style="90"/>
    <col min="6652" max="6652" width="10.109375" style="90" customWidth="1"/>
    <col min="6653" max="6653" width="11.44140625" style="90"/>
    <col min="6654" max="6654" width="15.44140625" style="90" bestFit="1" customWidth="1"/>
    <col min="6655" max="6656" width="12.88671875" style="90" bestFit="1" customWidth="1"/>
    <col min="6657" max="6791" width="11.44140625" style="90"/>
    <col min="6792" max="6792" width="1.6640625" style="90" customWidth="1"/>
    <col min="6793" max="6793" width="10" style="90" customWidth="1"/>
    <col min="6794" max="6794" width="11.44140625" style="90"/>
    <col min="6795" max="6796" width="8.109375" style="90" customWidth="1"/>
    <col min="6797" max="6797" width="8.88671875" style="90" customWidth="1"/>
    <col min="6798" max="6798" width="8.109375" style="90" customWidth="1"/>
    <col min="6799" max="6799" width="10.109375" style="90" customWidth="1"/>
    <col min="6800" max="6800" width="9.44140625" style="90" customWidth="1"/>
    <col min="6801" max="6801" width="10.33203125" style="90" customWidth="1"/>
    <col min="6802" max="6803" width="10.5546875" style="90" customWidth="1"/>
    <col min="6804" max="6804" width="0" style="90" hidden="1" customWidth="1"/>
    <col min="6805" max="6805" width="10.6640625" style="90" customWidth="1"/>
    <col min="6806" max="6807" width="11.44140625" style="90"/>
    <col min="6808" max="6808" width="12" style="90" customWidth="1"/>
    <col min="6809" max="6809" width="11" style="90" bestFit="1" customWidth="1"/>
    <col min="6810" max="6810" width="10.88671875" style="90" bestFit="1" customWidth="1"/>
    <col min="6811" max="6811" width="11.5546875" style="90" customWidth="1"/>
    <col min="6812" max="6812" width="11.44140625" style="90"/>
    <col min="6813" max="6813" width="11.88671875" style="90" customWidth="1"/>
    <col min="6814" max="6814" width="12.109375" style="90" customWidth="1"/>
    <col min="6815" max="6815" width="0" style="90" hidden="1" customWidth="1"/>
    <col min="6816" max="6816" width="12.44140625" style="90" customWidth="1"/>
    <col min="6817" max="6817" width="0" style="90" hidden="1" customWidth="1"/>
    <col min="6818" max="6820" width="11.44140625" style="90"/>
    <col min="6821" max="6821" width="0" style="90" hidden="1" customWidth="1"/>
    <col min="6822" max="6829" width="11.44140625" style="90"/>
    <col min="6830" max="6830" width="10.6640625" style="90" customWidth="1"/>
    <col min="6831" max="6831" width="11.44140625" style="90"/>
    <col min="6832" max="6832" width="12.33203125" style="90" customWidth="1"/>
    <col min="6833" max="6833" width="13.33203125" style="90" customWidth="1"/>
    <col min="6834" max="6834" width="11.109375" style="90" customWidth="1"/>
    <col min="6835" max="6835" width="11.6640625" style="90" customWidth="1"/>
    <col min="6836" max="6836" width="11.44140625" style="90"/>
    <col min="6837" max="6837" width="13.6640625" style="90" bestFit="1" customWidth="1"/>
    <col min="6838" max="6840" width="11.44140625" style="90"/>
    <col min="6841" max="6841" width="13" style="90" bestFit="1" customWidth="1"/>
    <col min="6842" max="6842" width="12.33203125" style="90" bestFit="1" customWidth="1"/>
    <col min="6843" max="6845" width="11.44140625" style="90"/>
    <col min="6846" max="6846" width="15.33203125" style="90" customWidth="1"/>
    <col min="6847" max="6847" width="13" style="90" bestFit="1" customWidth="1"/>
    <col min="6848" max="6848" width="12.33203125" style="90" customWidth="1"/>
    <col min="6849" max="6849" width="0" style="90" hidden="1" customWidth="1"/>
    <col min="6850" max="6852" width="11.44140625" style="90"/>
    <col min="6853" max="6853" width="14.6640625" style="90" customWidth="1"/>
    <col min="6854" max="6854" width="12.5546875" style="90" customWidth="1"/>
    <col min="6855" max="6855" width="2.6640625" style="90" customWidth="1"/>
    <col min="6856" max="6856" width="9" style="90" customWidth="1"/>
    <col min="6857" max="6857" width="11.6640625" style="90" customWidth="1"/>
    <col min="6858" max="6858" width="12.5546875" style="90" customWidth="1"/>
    <col min="6859" max="6859" width="13.5546875" style="90" customWidth="1"/>
    <col min="6860" max="6861" width="11.6640625" style="90" customWidth="1"/>
    <col min="6862" max="6862" width="10.44140625" style="90" customWidth="1"/>
    <col min="6863" max="6863" width="2.6640625" style="90" customWidth="1"/>
    <col min="6864" max="6864" width="13.33203125" style="90" customWidth="1"/>
    <col min="6865" max="6865" width="12.6640625" style="90" customWidth="1"/>
    <col min="6866" max="6866" width="10.88671875" style="90" customWidth="1"/>
    <col min="6867" max="6867" width="13.33203125" style="90" customWidth="1"/>
    <col min="6868" max="6868" width="2.6640625" style="90" customWidth="1"/>
    <col min="6869" max="6869" width="11.5546875" style="90" customWidth="1"/>
    <col min="6870" max="6870" width="10.109375" style="90" customWidth="1"/>
    <col min="6871" max="6871" width="11.5546875" style="90" customWidth="1"/>
    <col min="6872" max="6872" width="10.88671875" style="90" customWidth="1"/>
    <col min="6873" max="6873" width="12" style="90" customWidth="1"/>
    <col min="6874" max="6874" width="12.88671875" style="90" customWidth="1"/>
    <col min="6875" max="6875" width="11.88671875" style="90" customWidth="1"/>
    <col min="6876" max="6876" width="13.88671875" style="90" customWidth="1"/>
    <col min="6877" max="6877" width="8.44140625" style="90" customWidth="1"/>
    <col min="6878" max="6878" width="12.6640625" style="90" customWidth="1"/>
    <col min="6879" max="6879" width="13" style="90" customWidth="1"/>
    <col min="6880" max="6881" width="10.88671875" style="90" customWidth="1"/>
    <col min="6882" max="6882" width="5.5546875" style="90" customWidth="1"/>
    <col min="6883" max="6883" width="11.109375" style="90" customWidth="1"/>
    <col min="6884" max="6884" width="10.109375" style="90" customWidth="1"/>
    <col min="6885" max="6885" width="12.44140625" style="90" customWidth="1"/>
    <col min="6886" max="6886" width="12.88671875" style="90" customWidth="1"/>
    <col min="6887" max="6887" width="11.88671875" style="90" customWidth="1"/>
    <col min="6888" max="6888" width="12.88671875" style="90" customWidth="1"/>
    <col min="6889" max="6889" width="11.88671875" style="90" customWidth="1"/>
    <col min="6890" max="6890" width="13.6640625" style="90" customWidth="1"/>
    <col min="6891" max="6891" width="3.33203125" style="90" customWidth="1"/>
    <col min="6892" max="6892" width="12.109375" style="90" customWidth="1"/>
    <col min="6893" max="6893" width="13" style="90" customWidth="1"/>
    <col min="6894" max="6894" width="10.88671875" style="90" customWidth="1"/>
    <col min="6895" max="6895" width="12.33203125" style="90" customWidth="1"/>
    <col min="6896" max="6897" width="2.6640625" style="90" customWidth="1"/>
    <col min="6898" max="6899" width="11.44140625" style="90"/>
    <col min="6900" max="6900" width="14.44140625" style="90" customWidth="1"/>
    <col min="6901" max="6901" width="13.44140625" style="90" customWidth="1"/>
    <col min="6902" max="6902" width="16.109375" style="90" customWidth="1"/>
    <col min="6903" max="6903" width="2.6640625" style="90" customWidth="1"/>
    <col min="6904" max="6907" width="11.44140625" style="90"/>
    <col min="6908" max="6908" width="10.109375" style="90" customWidth="1"/>
    <col min="6909" max="6909" width="11.44140625" style="90"/>
    <col min="6910" max="6910" width="15.44140625" style="90" bestFit="1" customWidth="1"/>
    <col min="6911" max="6912" width="12.88671875" style="90" bestFit="1" customWidth="1"/>
    <col min="6913" max="7047" width="11.44140625" style="90"/>
    <col min="7048" max="7048" width="1.6640625" style="90" customWidth="1"/>
    <col min="7049" max="7049" width="10" style="90" customWidth="1"/>
    <col min="7050" max="7050" width="11.44140625" style="90"/>
    <col min="7051" max="7052" width="8.109375" style="90" customWidth="1"/>
    <col min="7053" max="7053" width="8.88671875" style="90" customWidth="1"/>
    <col min="7054" max="7054" width="8.109375" style="90" customWidth="1"/>
    <col min="7055" max="7055" width="10.109375" style="90" customWidth="1"/>
    <col min="7056" max="7056" width="9.44140625" style="90" customWidth="1"/>
    <col min="7057" max="7057" width="10.33203125" style="90" customWidth="1"/>
    <col min="7058" max="7059" width="10.5546875" style="90" customWidth="1"/>
    <col min="7060" max="7060" width="0" style="90" hidden="1" customWidth="1"/>
    <col min="7061" max="7061" width="10.6640625" style="90" customWidth="1"/>
    <col min="7062" max="7063" width="11.44140625" style="90"/>
    <col min="7064" max="7064" width="12" style="90" customWidth="1"/>
    <col min="7065" max="7065" width="11" style="90" bestFit="1" customWidth="1"/>
    <col min="7066" max="7066" width="10.88671875" style="90" bestFit="1" customWidth="1"/>
    <col min="7067" max="7067" width="11.5546875" style="90" customWidth="1"/>
    <col min="7068" max="7068" width="11.44140625" style="90"/>
    <col min="7069" max="7069" width="11.88671875" style="90" customWidth="1"/>
    <col min="7070" max="7070" width="12.109375" style="90" customWidth="1"/>
    <col min="7071" max="7071" width="0" style="90" hidden="1" customWidth="1"/>
    <col min="7072" max="7072" width="12.44140625" style="90" customWidth="1"/>
    <col min="7073" max="7073" width="0" style="90" hidden="1" customWidth="1"/>
    <col min="7074" max="7076" width="11.44140625" style="90"/>
    <col min="7077" max="7077" width="0" style="90" hidden="1" customWidth="1"/>
    <col min="7078" max="7085" width="11.44140625" style="90"/>
    <col min="7086" max="7086" width="10.6640625" style="90" customWidth="1"/>
    <col min="7087" max="7087" width="11.44140625" style="90"/>
    <col min="7088" max="7088" width="12.33203125" style="90" customWidth="1"/>
    <col min="7089" max="7089" width="13.33203125" style="90" customWidth="1"/>
    <col min="7090" max="7090" width="11.109375" style="90" customWidth="1"/>
    <col min="7091" max="7091" width="11.6640625" style="90" customWidth="1"/>
    <col min="7092" max="7092" width="11.44140625" style="90"/>
    <col min="7093" max="7093" width="13.6640625" style="90" bestFit="1" customWidth="1"/>
    <col min="7094" max="7096" width="11.44140625" style="90"/>
    <col min="7097" max="7097" width="13" style="90" bestFit="1" customWidth="1"/>
    <col min="7098" max="7098" width="12.33203125" style="90" bestFit="1" customWidth="1"/>
    <col min="7099" max="7101" width="11.44140625" style="90"/>
    <col min="7102" max="7102" width="15.33203125" style="90" customWidth="1"/>
    <col min="7103" max="7103" width="13" style="90" bestFit="1" customWidth="1"/>
    <col min="7104" max="7104" width="12.33203125" style="90" customWidth="1"/>
    <col min="7105" max="7105" width="0" style="90" hidden="1" customWidth="1"/>
    <col min="7106" max="7108" width="11.44140625" style="90"/>
    <col min="7109" max="7109" width="14.6640625" style="90" customWidth="1"/>
    <col min="7110" max="7110" width="12.5546875" style="90" customWidth="1"/>
    <col min="7111" max="7111" width="2.6640625" style="90" customWidth="1"/>
    <col min="7112" max="7112" width="9" style="90" customWidth="1"/>
    <col min="7113" max="7113" width="11.6640625" style="90" customWidth="1"/>
    <col min="7114" max="7114" width="12.5546875" style="90" customWidth="1"/>
    <col min="7115" max="7115" width="13.5546875" style="90" customWidth="1"/>
    <col min="7116" max="7117" width="11.6640625" style="90" customWidth="1"/>
    <col min="7118" max="7118" width="10.44140625" style="90" customWidth="1"/>
    <col min="7119" max="7119" width="2.6640625" style="90" customWidth="1"/>
    <col min="7120" max="7120" width="13.33203125" style="90" customWidth="1"/>
    <col min="7121" max="7121" width="12.6640625" style="90" customWidth="1"/>
    <col min="7122" max="7122" width="10.88671875" style="90" customWidth="1"/>
    <col min="7123" max="7123" width="13.33203125" style="90" customWidth="1"/>
    <col min="7124" max="7124" width="2.6640625" style="90" customWidth="1"/>
    <col min="7125" max="7125" width="11.5546875" style="90" customWidth="1"/>
    <col min="7126" max="7126" width="10.109375" style="90" customWidth="1"/>
    <col min="7127" max="7127" width="11.5546875" style="90" customWidth="1"/>
    <col min="7128" max="7128" width="10.88671875" style="90" customWidth="1"/>
    <col min="7129" max="7129" width="12" style="90" customWidth="1"/>
    <col min="7130" max="7130" width="12.88671875" style="90" customWidth="1"/>
    <col min="7131" max="7131" width="11.88671875" style="90" customWidth="1"/>
    <col min="7132" max="7132" width="13.88671875" style="90" customWidth="1"/>
    <col min="7133" max="7133" width="8.44140625" style="90" customWidth="1"/>
    <col min="7134" max="7134" width="12.6640625" style="90" customWidth="1"/>
    <col min="7135" max="7135" width="13" style="90" customWidth="1"/>
    <col min="7136" max="7137" width="10.88671875" style="90" customWidth="1"/>
    <col min="7138" max="7138" width="5.5546875" style="90" customWidth="1"/>
    <col min="7139" max="7139" width="11.109375" style="90" customWidth="1"/>
    <col min="7140" max="7140" width="10.109375" style="90" customWidth="1"/>
    <col min="7141" max="7141" width="12.44140625" style="90" customWidth="1"/>
    <col min="7142" max="7142" width="12.88671875" style="90" customWidth="1"/>
    <col min="7143" max="7143" width="11.88671875" style="90" customWidth="1"/>
    <col min="7144" max="7144" width="12.88671875" style="90" customWidth="1"/>
    <col min="7145" max="7145" width="11.88671875" style="90" customWidth="1"/>
    <col min="7146" max="7146" width="13.6640625" style="90" customWidth="1"/>
    <col min="7147" max="7147" width="3.33203125" style="90" customWidth="1"/>
    <col min="7148" max="7148" width="12.109375" style="90" customWidth="1"/>
    <col min="7149" max="7149" width="13" style="90" customWidth="1"/>
    <col min="7150" max="7150" width="10.88671875" style="90" customWidth="1"/>
    <col min="7151" max="7151" width="12.33203125" style="90" customWidth="1"/>
    <col min="7152" max="7153" width="2.6640625" style="90" customWidth="1"/>
    <col min="7154" max="7155" width="11.44140625" style="90"/>
    <col min="7156" max="7156" width="14.44140625" style="90" customWidth="1"/>
    <col min="7157" max="7157" width="13.44140625" style="90" customWidth="1"/>
    <col min="7158" max="7158" width="16.109375" style="90" customWidth="1"/>
    <col min="7159" max="7159" width="2.6640625" style="90" customWidth="1"/>
    <col min="7160" max="7163" width="11.44140625" style="90"/>
    <col min="7164" max="7164" width="10.109375" style="90" customWidth="1"/>
    <col min="7165" max="7165" width="11.44140625" style="90"/>
    <col min="7166" max="7166" width="15.44140625" style="90" bestFit="1" customWidth="1"/>
    <col min="7167" max="7168" width="12.88671875" style="90" bestFit="1" customWidth="1"/>
    <col min="7169" max="7303" width="11.44140625" style="90"/>
    <col min="7304" max="7304" width="1.6640625" style="90" customWidth="1"/>
    <col min="7305" max="7305" width="10" style="90" customWidth="1"/>
    <col min="7306" max="7306" width="11.44140625" style="90"/>
    <col min="7307" max="7308" width="8.109375" style="90" customWidth="1"/>
    <col min="7309" max="7309" width="8.88671875" style="90" customWidth="1"/>
    <col min="7310" max="7310" width="8.109375" style="90" customWidth="1"/>
    <col min="7311" max="7311" width="10.109375" style="90" customWidth="1"/>
    <col min="7312" max="7312" width="9.44140625" style="90" customWidth="1"/>
    <col min="7313" max="7313" width="10.33203125" style="90" customWidth="1"/>
    <col min="7314" max="7315" width="10.5546875" style="90" customWidth="1"/>
    <col min="7316" max="7316" width="0" style="90" hidden="1" customWidth="1"/>
    <col min="7317" max="7317" width="10.6640625" style="90" customWidth="1"/>
    <col min="7318" max="7319" width="11.44140625" style="90"/>
    <col min="7320" max="7320" width="12" style="90" customWidth="1"/>
    <col min="7321" max="7321" width="11" style="90" bestFit="1" customWidth="1"/>
    <col min="7322" max="7322" width="10.88671875" style="90" bestFit="1" customWidth="1"/>
    <col min="7323" max="7323" width="11.5546875" style="90" customWidth="1"/>
    <col min="7324" max="7324" width="11.44140625" style="90"/>
    <col min="7325" max="7325" width="11.88671875" style="90" customWidth="1"/>
    <col min="7326" max="7326" width="12.109375" style="90" customWidth="1"/>
    <col min="7327" max="7327" width="0" style="90" hidden="1" customWidth="1"/>
    <col min="7328" max="7328" width="12.44140625" style="90" customWidth="1"/>
    <col min="7329" max="7329" width="0" style="90" hidden="1" customWidth="1"/>
    <col min="7330" max="7332" width="11.44140625" style="90"/>
    <col min="7333" max="7333" width="0" style="90" hidden="1" customWidth="1"/>
    <col min="7334" max="7341" width="11.44140625" style="90"/>
    <col min="7342" max="7342" width="10.6640625" style="90" customWidth="1"/>
    <col min="7343" max="7343" width="11.44140625" style="90"/>
    <col min="7344" max="7344" width="12.33203125" style="90" customWidth="1"/>
    <col min="7345" max="7345" width="13.33203125" style="90" customWidth="1"/>
    <col min="7346" max="7346" width="11.109375" style="90" customWidth="1"/>
    <col min="7347" max="7347" width="11.6640625" style="90" customWidth="1"/>
    <col min="7348" max="7348" width="11.44140625" style="90"/>
    <col min="7349" max="7349" width="13.6640625" style="90" bestFit="1" customWidth="1"/>
    <col min="7350" max="7352" width="11.44140625" style="90"/>
    <col min="7353" max="7353" width="13" style="90" bestFit="1" customWidth="1"/>
    <col min="7354" max="7354" width="12.33203125" style="90" bestFit="1" customWidth="1"/>
    <col min="7355" max="7357" width="11.44140625" style="90"/>
    <col min="7358" max="7358" width="15.33203125" style="90" customWidth="1"/>
    <col min="7359" max="7359" width="13" style="90" bestFit="1" customWidth="1"/>
    <col min="7360" max="7360" width="12.33203125" style="90" customWidth="1"/>
    <col min="7361" max="7361" width="0" style="90" hidden="1" customWidth="1"/>
    <col min="7362" max="7364" width="11.44140625" style="90"/>
    <col min="7365" max="7365" width="14.6640625" style="90" customWidth="1"/>
    <col min="7366" max="7366" width="12.5546875" style="90" customWidth="1"/>
    <col min="7367" max="7367" width="2.6640625" style="90" customWidth="1"/>
    <col min="7368" max="7368" width="9" style="90" customWidth="1"/>
    <col min="7369" max="7369" width="11.6640625" style="90" customWidth="1"/>
    <col min="7370" max="7370" width="12.5546875" style="90" customWidth="1"/>
    <col min="7371" max="7371" width="13.5546875" style="90" customWidth="1"/>
    <col min="7372" max="7373" width="11.6640625" style="90" customWidth="1"/>
    <col min="7374" max="7374" width="10.44140625" style="90" customWidth="1"/>
    <col min="7375" max="7375" width="2.6640625" style="90" customWidth="1"/>
    <col min="7376" max="7376" width="13.33203125" style="90" customWidth="1"/>
    <col min="7377" max="7377" width="12.6640625" style="90" customWidth="1"/>
    <col min="7378" max="7378" width="10.88671875" style="90" customWidth="1"/>
    <col min="7379" max="7379" width="13.33203125" style="90" customWidth="1"/>
    <col min="7380" max="7380" width="2.6640625" style="90" customWidth="1"/>
    <col min="7381" max="7381" width="11.5546875" style="90" customWidth="1"/>
    <col min="7382" max="7382" width="10.109375" style="90" customWidth="1"/>
    <col min="7383" max="7383" width="11.5546875" style="90" customWidth="1"/>
    <col min="7384" max="7384" width="10.88671875" style="90" customWidth="1"/>
    <col min="7385" max="7385" width="12" style="90" customWidth="1"/>
    <col min="7386" max="7386" width="12.88671875" style="90" customWidth="1"/>
    <col min="7387" max="7387" width="11.88671875" style="90" customWidth="1"/>
    <col min="7388" max="7388" width="13.88671875" style="90" customWidth="1"/>
    <col min="7389" max="7389" width="8.44140625" style="90" customWidth="1"/>
    <col min="7390" max="7390" width="12.6640625" style="90" customWidth="1"/>
    <col min="7391" max="7391" width="13" style="90" customWidth="1"/>
    <col min="7392" max="7393" width="10.88671875" style="90" customWidth="1"/>
    <col min="7394" max="7394" width="5.5546875" style="90" customWidth="1"/>
    <col min="7395" max="7395" width="11.109375" style="90" customWidth="1"/>
    <col min="7396" max="7396" width="10.109375" style="90" customWidth="1"/>
    <col min="7397" max="7397" width="12.44140625" style="90" customWidth="1"/>
    <col min="7398" max="7398" width="12.88671875" style="90" customWidth="1"/>
    <col min="7399" max="7399" width="11.88671875" style="90" customWidth="1"/>
    <col min="7400" max="7400" width="12.88671875" style="90" customWidth="1"/>
    <col min="7401" max="7401" width="11.88671875" style="90" customWidth="1"/>
    <col min="7402" max="7402" width="13.6640625" style="90" customWidth="1"/>
    <col min="7403" max="7403" width="3.33203125" style="90" customWidth="1"/>
    <col min="7404" max="7404" width="12.109375" style="90" customWidth="1"/>
    <col min="7405" max="7405" width="13" style="90" customWidth="1"/>
    <col min="7406" max="7406" width="10.88671875" style="90" customWidth="1"/>
    <col min="7407" max="7407" width="12.33203125" style="90" customWidth="1"/>
    <col min="7408" max="7409" width="2.6640625" style="90" customWidth="1"/>
    <col min="7410" max="7411" width="11.44140625" style="90"/>
    <col min="7412" max="7412" width="14.44140625" style="90" customWidth="1"/>
    <col min="7413" max="7413" width="13.44140625" style="90" customWidth="1"/>
    <col min="7414" max="7414" width="16.109375" style="90" customWidth="1"/>
    <col min="7415" max="7415" width="2.6640625" style="90" customWidth="1"/>
    <col min="7416" max="7419" width="11.44140625" style="90"/>
    <col min="7420" max="7420" width="10.109375" style="90" customWidth="1"/>
    <col min="7421" max="7421" width="11.44140625" style="90"/>
    <col min="7422" max="7422" width="15.44140625" style="90" bestFit="1" customWidth="1"/>
    <col min="7423" max="7424" width="12.88671875" style="90" bestFit="1" customWidth="1"/>
    <col min="7425" max="7559" width="11.44140625" style="90"/>
    <col min="7560" max="7560" width="1.6640625" style="90" customWidth="1"/>
    <col min="7561" max="7561" width="10" style="90" customWidth="1"/>
    <col min="7562" max="7562" width="11.44140625" style="90"/>
    <col min="7563" max="7564" width="8.109375" style="90" customWidth="1"/>
    <col min="7565" max="7565" width="8.88671875" style="90" customWidth="1"/>
    <col min="7566" max="7566" width="8.109375" style="90" customWidth="1"/>
    <col min="7567" max="7567" width="10.109375" style="90" customWidth="1"/>
    <col min="7568" max="7568" width="9.44140625" style="90" customWidth="1"/>
    <col min="7569" max="7569" width="10.33203125" style="90" customWidth="1"/>
    <col min="7570" max="7571" width="10.5546875" style="90" customWidth="1"/>
    <col min="7572" max="7572" width="0" style="90" hidden="1" customWidth="1"/>
    <col min="7573" max="7573" width="10.6640625" style="90" customWidth="1"/>
    <col min="7574" max="7575" width="11.44140625" style="90"/>
    <col min="7576" max="7576" width="12" style="90" customWidth="1"/>
    <col min="7577" max="7577" width="11" style="90" bestFit="1" customWidth="1"/>
    <col min="7578" max="7578" width="10.88671875" style="90" bestFit="1" customWidth="1"/>
    <col min="7579" max="7579" width="11.5546875" style="90" customWidth="1"/>
    <col min="7580" max="7580" width="11.44140625" style="90"/>
    <col min="7581" max="7581" width="11.88671875" style="90" customWidth="1"/>
    <col min="7582" max="7582" width="12.109375" style="90" customWidth="1"/>
    <col min="7583" max="7583" width="0" style="90" hidden="1" customWidth="1"/>
    <col min="7584" max="7584" width="12.44140625" style="90" customWidth="1"/>
    <col min="7585" max="7585" width="0" style="90" hidden="1" customWidth="1"/>
    <col min="7586" max="7588" width="11.44140625" style="90"/>
    <col min="7589" max="7589" width="0" style="90" hidden="1" customWidth="1"/>
    <col min="7590" max="7597" width="11.44140625" style="90"/>
    <col min="7598" max="7598" width="10.6640625" style="90" customWidth="1"/>
    <col min="7599" max="7599" width="11.44140625" style="90"/>
    <col min="7600" max="7600" width="12.33203125" style="90" customWidth="1"/>
    <col min="7601" max="7601" width="13.33203125" style="90" customWidth="1"/>
    <col min="7602" max="7602" width="11.109375" style="90" customWidth="1"/>
    <col min="7603" max="7603" width="11.6640625" style="90" customWidth="1"/>
    <col min="7604" max="7604" width="11.44140625" style="90"/>
    <col min="7605" max="7605" width="13.6640625" style="90" bestFit="1" customWidth="1"/>
    <col min="7606" max="7608" width="11.44140625" style="90"/>
    <col min="7609" max="7609" width="13" style="90" bestFit="1" customWidth="1"/>
    <col min="7610" max="7610" width="12.33203125" style="90" bestFit="1" customWidth="1"/>
    <col min="7611" max="7613" width="11.44140625" style="90"/>
    <col min="7614" max="7614" width="15.33203125" style="90" customWidth="1"/>
    <col min="7615" max="7615" width="13" style="90" bestFit="1" customWidth="1"/>
    <col min="7616" max="7616" width="12.33203125" style="90" customWidth="1"/>
    <col min="7617" max="7617" width="0" style="90" hidden="1" customWidth="1"/>
    <col min="7618" max="7620" width="11.44140625" style="90"/>
    <col min="7621" max="7621" width="14.6640625" style="90" customWidth="1"/>
    <col min="7622" max="7622" width="12.5546875" style="90" customWidth="1"/>
    <col min="7623" max="7623" width="2.6640625" style="90" customWidth="1"/>
    <col min="7624" max="7624" width="9" style="90" customWidth="1"/>
    <col min="7625" max="7625" width="11.6640625" style="90" customWidth="1"/>
    <col min="7626" max="7626" width="12.5546875" style="90" customWidth="1"/>
    <col min="7627" max="7627" width="13.5546875" style="90" customWidth="1"/>
    <col min="7628" max="7629" width="11.6640625" style="90" customWidth="1"/>
    <col min="7630" max="7630" width="10.44140625" style="90" customWidth="1"/>
    <col min="7631" max="7631" width="2.6640625" style="90" customWidth="1"/>
    <col min="7632" max="7632" width="13.33203125" style="90" customWidth="1"/>
    <col min="7633" max="7633" width="12.6640625" style="90" customWidth="1"/>
    <col min="7634" max="7634" width="10.88671875" style="90" customWidth="1"/>
    <col min="7635" max="7635" width="13.33203125" style="90" customWidth="1"/>
    <col min="7636" max="7636" width="2.6640625" style="90" customWidth="1"/>
    <col min="7637" max="7637" width="11.5546875" style="90" customWidth="1"/>
    <col min="7638" max="7638" width="10.109375" style="90" customWidth="1"/>
    <col min="7639" max="7639" width="11.5546875" style="90" customWidth="1"/>
    <col min="7640" max="7640" width="10.88671875" style="90" customWidth="1"/>
    <col min="7641" max="7641" width="12" style="90" customWidth="1"/>
    <col min="7642" max="7642" width="12.88671875" style="90" customWidth="1"/>
    <col min="7643" max="7643" width="11.88671875" style="90" customWidth="1"/>
    <col min="7644" max="7644" width="13.88671875" style="90" customWidth="1"/>
    <col min="7645" max="7645" width="8.44140625" style="90" customWidth="1"/>
    <col min="7646" max="7646" width="12.6640625" style="90" customWidth="1"/>
    <col min="7647" max="7647" width="13" style="90" customWidth="1"/>
    <col min="7648" max="7649" width="10.88671875" style="90" customWidth="1"/>
    <col min="7650" max="7650" width="5.5546875" style="90" customWidth="1"/>
    <col min="7651" max="7651" width="11.109375" style="90" customWidth="1"/>
    <col min="7652" max="7652" width="10.109375" style="90" customWidth="1"/>
    <col min="7653" max="7653" width="12.44140625" style="90" customWidth="1"/>
    <col min="7654" max="7654" width="12.88671875" style="90" customWidth="1"/>
    <col min="7655" max="7655" width="11.88671875" style="90" customWidth="1"/>
    <col min="7656" max="7656" width="12.88671875" style="90" customWidth="1"/>
    <col min="7657" max="7657" width="11.88671875" style="90" customWidth="1"/>
    <col min="7658" max="7658" width="13.6640625" style="90" customWidth="1"/>
    <col min="7659" max="7659" width="3.33203125" style="90" customWidth="1"/>
    <col min="7660" max="7660" width="12.109375" style="90" customWidth="1"/>
    <col min="7661" max="7661" width="13" style="90" customWidth="1"/>
    <col min="7662" max="7662" width="10.88671875" style="90" customWidth="1"/>
    <col min="7663" max="7663" width="12.33203125" style="90" customWidth="1"/>
    <col min="7664" max="7665" width="2.6640625" style="90" customWidth="1"/>
    <col min="7666" max="7667" width="11.44140625" style="90"/>
    <col min="7668" max="7668" width="14.44140625" style="90" customWidth="1"/>
    <col min="7669" max="7669" width="13.44140625" style="90" customWidth="1"/>
    <col min="7670" max="7670" width="16.109375" style="90" customWidth="1"/>
    <col min="7671" max="7671" width="2.6640625" style="90" customWidth="1"/>
    <col min="7672" max="7675" width="11.44140625" style="90"/>
    <col min="7676" max="7676" width="10.109375" style="90" customWidth="1"/>
    <col min="7677" max="7677" width="11.44140625" style="90"/>
    <col min="7678" max="7678" width="15.44140625" style="90" bestFit="1" customWidth="1"/>
    <col min="7679" max="7680" width="12.88671875" style="90" bestFit="1" customWidth="1"/>
    <col min="7681" max="7815" width="11.44140625" style="90"/>
    <col min="7816" max="7816" width="1.6640625" style="90" customWidth="1"/>
    <col min="7817" max="7817" width="10" style="90" customWidth="1"/>
    <col min="7818" max="7818" width="11.44140625" style="90"/>
    <col min="7819" max="7820" width="8.109375" style="90" customWidth="1"/>
    <col min="7821" max="7821" width="8.88671875" style="90" customWidth="1"/>
    <col min="7822" max="7822" width="8.109375" style="90" customWidth="1"/>
    <col min="7823" max="7823" width="10.109375" style="90" customWidth="1"/>
    <col min="7824" max="7824" width="9.44140625" style="90" customWidth="1"/>
    <col min="7825" max="7825" width="10.33203125" style="90" customWidth="1"/>
    <col min="7826" max="7827" width="10.5546875" style="90" customWidth="1"/>
    <col min="7828" max="7828" width="0" style="90" hidden="1" customWidth="1"/>
    <col min="7829" max="7829" width="10.6640625" style="90" customWidth="1"/>
    <col min="7830" max="7831" width="11.44140625" style="90"/>
    <col min="7832" max="7832" width="12" style="90" customWidth="1"/>
    <col min="7833" max="7833" width="11" style="90" bestFit="1" customWidth="1"/>
    <col min="7834" max="7834" width="10.88671875" style="90" bestFit="1" customWidth="1"/>
    <col min="7835" max="7835" width="11.5546875" style="90" customWidth="1"/>
    <col min="7836" max="7836" width="11.44140625" style="90"/>
    <col min="7837" max="7837" width="11.88671875" style="90" customWidth="1"/>
    <col min="7838" max="7838" width="12.109375" style="90" customWidth="1"/>
    <col min="7839" max="7839" width="0" style="90" hidden="1" customWidth="1"/>
    <col min="7840" max="7840" width="12.44140625" style="90" customWidth="1"/>
    <col min="7841" max="7841" width="0" style="90" hidden="1" customWidth="1"/>
    <col min="7842" max="7844" width="11.44140625" style="90"/>
    <col min="7845" max="7845" width="0" style="90" hidden="1" customWidth="1"/>
    <col min="7846" max="7853" width="11.44140625" style="90"/>
    <col min="7854" max="7854" width="10.6640625" style="90" customWidth="1"/>
    <col min="7855" max="7855" width="11.44140625" style="90"/>
    <col min="7856" max="7856" width="12.33203125" style="90" customWidth="1"/>
    <col min="7857" max="7857" width="13.33203125" style="90" customWidth="1"/>
    <col min="7858" max="7858" width="11.109375" style="90" customWidth="1"/>
    <col min="7859" max="7859" width="11.6640625" style="90" customWidth="1"/>
    <col min="7860" max="7860" width="11.44140625" style="90"/>
    <col min="7861" max="7861" width="13.6640625" style="90" bestFit="1" customWidth="1"/>
    <col min="7862" max="7864" width="11.44140625" style="90"/>
    <col min="7865" max="7865" width="13" style="90" bestFit="1" customWidth="1"/>
    <col min="7866" max="7866" width="12.33203125" style="90" bestFit="1" customWidth="1"/>
    <col min="7867" max="7869" width="11.44140625" style="90"/>
    <col min="7870" max="7870" width="15.33203125" style="90" customWidth="1"/>
    <col min="7871" max="7871" width="13" style="90" bestFit="1" customWidth="1"/>
    <col min="7872" max="7872" width="12.33203125" style="90" customWidth="1"/>
    <col min="7873" max="7873" width="0" style="90" hidden="1" customWidth="1"/>
    <col min="7874" max="7876" width="11.44140625" style="90"/>
    <col min="7877" max="7877" width="14.6640625" style="90" customWidth="1"/>
    <col min="7878" max="7878" width="12.5546875" style="90" customWidth="1"/>
    <col min="7879" max="7879" width="2.6640625" style="90" customWidth="1"/>
    <col min="7880" max="7880" width="9" style="90" customWidth="1"/>
    <col min="7881" max="7881" width="11.6640625" style="90" customWidth="1"/>
    <col min="7882" max="7882" width="12.5546875" style="90" customWidth="1"/>
    <col min="7883" max="7883" width="13.5546875" style="90" customWidth="1"/>
    <col min="7884" max="7885" width="11.6640625" style="90" customWidth="1"/>
    <col min="7886" max="7886" width="10.44140625" style="90" customWidth="1"/>
    <col min="7887" max="7887" width="2.6640625" style="90" customWidth="1"/>
    <col min="7888" max="7888" width="13.33203125" style="90" customWidth="1"/>
    <col min="7889" max="7889" width="12.6640625" style="90" customWidth="1"/>
    <col min="7890" max="7890" width="10.88671875" style="90" customWidth="1"/>
    <col min="7891" max="7891" width="13.33203125" style="90" customWidth="1"/>
    <col min="7892" max="7892" width="2.6640625" style="90" customWidth="1"/>
    <col min="7893" max="7893" width="11.5546875" style="90" customWidth="1"/>
    <col min="7894" max="7894" width="10.109375" style="90" customWidth="1"/>
    <col min="7895" max="7895" width="11.5546875" style="90" customWidth="1"/>
    <col min="7896" max="7896" width="10.88671875" style="90" customWidth="1"/>
    <col min="7897" max="7897" width="12" style="90" customWidth="1"/>
    <col min="7898" max="7898" width="12.88671875" style="90" customWidth="1"/>
    <col min="7899" max="7899" width="11.88671875" style="90" customWidth="1"/>
    <col min="7900" max="7900" width="13.88671875" style="90" customWidth="1"/>
    <col min="7901" max="7901" width="8.44140625" style="90" customWidth="1"/>
    <col min="7902" max="7902" width="12.6640625" style="90" customWidth="1"/>
    <col min="7903" max="7903" width="13" style="90" customWidth="1"/>
    <col min="7904" max="7905" width="10.88671875" style="90" customWidth="1"/>
    <col min="7906" max="7906" width="5.5546875" style="90" customWidth="1"/>
    <col min="7907" max="7907" width="11.109375" style="90" customWidth="1"/>
    <col min="7908" max="7908" width="10.109375" style="90" customWidth="1"/>
    <col min="7909" max="7909" width="12.44140625" style="90" customWidth="1"/>
    <col min="7910" max="7910" width="12.88671875" style="90" customWidth="1"/>
    <col min="7911" max="7911" width="11.88671875" style="90" customWidth="1"/>
    <col min="7912" max="7912" width="12.88671875" style="90" customWidth="1"/>
    <col min="7913" max="7913" width="11.88671875" style="90" customWidth="1"/>
    <col min="7914" max="7914" width="13.6640625" style="90" customWidth="1"/>
    <col min="7915" max="7915" width="3.33203125" style="90" customWidth="1"/>
    <col min="7916" max="7916" width="12.109375" style="90" customWidth="1"/>
    <col min="7917" max="7917" width="13" style="90" customWidth="1"/>
    <col min="7918" max="7918" width="10.88671875" style="90" customWidth="1"/>
    <col min="7919" max="7919" width="12.33203125" style="90" customWidth="1"/>
    <col min="7920" max="7921" width="2.6640625" style="90" customWidth="1"/>
    <col min="7922" max="7923" width="11.44140625" style="90"/>
    <col min="7924" max="7924" width="14.44140625" style="90" customWidth="1"/>
    <col min="7925" max="7925" width="13.44140625" style="90" customWidth="1"/>
    <col min="7926" max="7926" width="16.109375" style="90" customWidth="1"/>
    <col min="7927" max="7927" width="2.6640625" style="90" customWidth="1"/>
    <col min="7928" max="7931" width="11.44140625" style="90"/>
    <col min="7932" max="7932" width="10.109375" style="90" customWidth="1"/>
    <col min="7933" max="7933" width="11.44140625" style="90"/>
    <col min="7934" max="7934" width="15.44140625" style="90" bestFit="1" customWidth="1"/>
    <col min="7935" max="7936" width="12.88671875" style="90" bestFit="1" customWidth="1"/>
    <col min="7937" max="8071" width="11.44140625" style="90"/>
    <col min="8072" max="8072" width="1.6640625" style="90" customWidth="1"/>
    <col min="8073" max="8073" width="10" style="90" customWidth="1"/>
    <col min="8074" max="8074" width="11.44140625" style="90"/>
    <col min="8075" max="8076" width="8.109375" style="90" customWidth="1"/>
    <col min="8077" max="8077" width="8.88671875" style="90" customWidth="1"/>
    <col min="8078" max="8078" width="8.109375" style="90" customWidth="1"/>
    <col min="8079" max="8079" width="10.109375" style="90" customWidth="1"/>
    <col min="8080" max="8080" width="9.44140625" style="90" customWidth="1"/>
    <col min="8081" max="8081" width="10.33203125" style="90" customWidth="1"/>
    <col min="8082" max="8083" width="10.5546875" style="90" customWidth="1"/>
    <col min="8084" max="8084" width="0" style="90" hidden="1" customWidth="1"/>
    <col min="8085" max="8085" width="10.6640625" style="90" customWidth="1"/>
    <col min="8086" max="8087" width="11.44140625" style="90"/>
    <col min="8088" max="8088" width="12" style="90" customWidth="1"/>
    <col min="8089" max="8089" width="11" style="90" bestFit="1" customWidth="1"/>
    <col min="8090" max="8090" width="10.88671875" style="90" bestFit="1" customWidth="1"/>
    <col min="8091" max="8091" width="11.5546875" style="90" customWidth="1"/>
    <col min="8092" max="8092" width="11.44140625" style="90"/>
    <col min="8093" max="8093" width="11.88671875" style="90" customWidth="1"/>
    <col min="8094" max="8094" width="12.109375" style="90" customWidth="1"/>
    <col min="8095" max="8095" width="0" style="90" hidden="1" customWidth="1"/>
    <col min="8096" max="8096" width="12.44140625" style="90" customWidth="1"/>
    <col min="8097" max="8097" width="0" style="90" hidden="1" customWidth="1"/>
    <col min="8098" max="8100" width="11.44140625" style="90"/>
    <col min="8101" max="8101" width="0" style="90" hidden="1" customWidth="1"/>
    <col min="8102" max="8109" width="11.44140625" style="90"/>
    <col min="8110" max="8110" width="10.6640625" style="90" customWidth="1"/>
    <col min="8111" max="8111" width="11.44140625" style="90"/>
    <col min="8112" max="8112" width="12.33203125" style="90" customWidth="1"/>
    <col min="8113" max="8113" width="13.33203125" style="90" customWidth="1"/>
    <col min="8114" max="8114" width="11.109375" style="90" customWidth="1"/>
    <col min="8115" max="8115" width="11.6640625" style="90" customWidth="1"/>
    <col min="8116" max="8116" width="11.44140625" style="90"/>
    <col min="8117" max="8117" width="13.6640625" style="90" bestFit="1" customWidth="1"/>
    <col min="8118" max="8120" width="11.44140625" style="90"/>
    <col min="8121" max="8121" width="13" style="90" bestFit="1" customWidth="1"/>
    <col min="8122" max="8122" width="12.33203125" style="90" bestFit="1" customWidth="1"/>
    <col min="8123" max="8125" width="11.44140625" style="90"/>
    <col min="8126" max="8126" width="15.33203125" style="90" customWidth="1"/>
    <col min="8127" max="8127" width="13" style="90" bestFit="1" customWidth="1"/>
    <col min="8128" max="8128" width="12.33203125" style="90" customWidth="1"/>
    <col min="8129" max="8129" width="0" style="90" hidden="1" customWidth="1"/>
    <col min="8130" max="8132" width="11.44140625" style="90"/>
    <col min="8133" max="8133" width="14.6640625" style="90" customWidth="1"/>
    <col min="8134" max="8134" width="12.5546875" style="90" customWidth="1"/>
    <col min="8135" max="8135" width="2.6640625" style="90" customWidth="1"/>
    <col min="8136" max="8136" width="9" style="90" customWidth="1"/>
    <col min="8137" max="8137" width="11.6640625" style="90" customWidth="1"/>
    <col min="8138" max="8138" width="12.5546875" style="90" customWidth="1"/>
    <col min="8139" max="8139" width="13.5546875" style="90" customWidth="1"/>
    <col min="8140" max="8141" width="11.6640625" style="90" customWidth="1"/>
    <col min="8142" max="8142" width="10.44140625" style="90" customWidth="1"/>
    <col min="8143" max="8143" width="2.6640625" style="90" customWidth="1"/>
    <col min="8144" max="8144" width="13.33203125" style="90" customWidth="1"/>
    <col min="8145" max="8145" width="12.6640625" style="90" customWidth="1"/>
    <col min="8146" max="8146" width="10.88671875" style="90" customWidth="1"/>
    <col min="8147" max="8147" width="13.33203125" style="90" customWidth="1"/>
    <col min="8148" max="8148" width="2.6640625" style="90" customWidth="1"/>
    <col min="8149" max="8149" width="11.5546875" style="90" customWidth="1"/>
    <col min="8150" max="8150" width="10.109375" style="90" customWidth="1"/>
    <col min="8151" max="8151" width="11.5546875" style="90" customWidth="1"/>
    <col min="8152" max="8152" width="10.88671875" style="90" customWidth="1"/>
    <col min="8153" max="8153" width="12" style="90" customWidth="1"/>
    <col min="8154" max="8154" width="12.88671875" style="90" customWidth="1"/>
    <col min="8155" max="8155" width="11.88671875" style="90" customWidth="1"/>
    <col min="8156" max="8156" width="13.88671875" style="90" customWidth="1"/>
    <col min="8157" max="8157" width="8.44140625" style="90" customWidth="1"/>
    <col min="8158" max="8158" width="12.6640625" style="90" customWidth="1"/>
    <col min="8159" max="8159" width="13" style="90" customWidth="1"/>
    <col min="8160" max="8161" width="10.88671875" style="90" customWidth="1"/>
    <col min="8162" max="8162" width="5.5546875" style="90" customWidth="1"/>
    <col min="8163" max="8163" width="11.109375" style="90" customWidth="1"/>
    <col min="8164" max="8164" width="10.109375" style="90" customWidth="1"/>
    <col min="8165" max="8165" width="12.44140625" style="90" customWidth="1"/>
    <col min="8166" max="8166" width="12.88671875" style="90" customWidth="1"/>
    <col min="8167" max="8167" width="11.88671875" style="90" customWidth="1"/>
    <col min="8168" max="8168" width="12.88671875" style="90" customWidth="1"/>
    <col min="8169" max="8169" width="11.88671875" style="90" customWidth="1"/>
    <col min="8170" max="8170" width="13.6640625" style="90" customWidth="1"/>
    <col min="8171" max="8171" width="3.33203125" style="90" customWidth="1"/>
    <col min="8172" max="8172" width="12.109375" style="90" customWidth="1"/>
    <col min="8173" max="8173" width="13" style="90" customWidth="1"/>
    <col min="8174" max="8174" width="10.88671875" style="90" customWidth="1"/>
    <col min="8175" max="8175" width="12.33203125" style="90" customWidth="1"/>
    <col min="8176" max="8177" width="2.6640625" style="90" customWidth="1"/>
    <col min="8178" max="8179" width="11.44140625" style="90"/>
    <col min="8180" max="8180" width="14.44140625" style="90" customWidth="1"/>
    <col min="8181" max="8181" width="13.44140625" style="90" customWidth="1"/>
    <col min="8182" max="8182" width="16.109375" style="90" customWidth="1"/>
    <col min="8183" max="8183" width="2.6640625" style="90" customWidth="1"/>
    <col min="8184" max="8187" width="11.44140625" style="90"/>
    <col min="8188" max="8188" width="10.109375" style="90" customWidth="1"/>
    <col min="8189" max="8189" width="11.44140625" style="90"/>
    <col min="8190" max="8190" width="15.44140625" style="90" bestFit="1" customWidth="1"/>
    <col min="8191" max="8192" width="12.88671875" style="90" bestFit="1" customWidth="1"/>
    <col min="8193" max="8327" width="11.44140625" style="90"/>
    <col min="8328" max="8328" width="1.6640625" style="90" customWidth="1"/>
    <col min="8329" max="8329" width="10" style="90" customWidth="1"/>
    <col min="8330" max="8330" width="11.44140625" style="90"/>
    <col min="8331" max="8332" width="8.109375" style="90" customWidth="1"/>
    <col min="8333" max="8333" width="8.88671875" style="90" customWidth="1"/>
    <col min="8334" max="8334" width="8.109375" style="90" customWidth="1"/>
    <col min="8335" max="8335" width="10.109375" style="90" customWidth="1"/>
    <col min="8336" max="8336" width="9.44140625" style="90" customWidth="1"/>
    <col min="8337" max="8337" width="10.33203125" style="90" customWidth="1"/>
    <col min="8338" max="8339" width="10.5546875" style="90" customWidth="1"/>
    <col min="8340" max="8340" width="0" style="90" hidden="1" customWidth="1"/>
    <col min="8341" max="8341" width="10.6640625" style="90" customWidth="1"/>
    <col min="8342" max="8343" width="11.44140625" style="90"/>
    <col min="8344" max="8344" width="12" style="90" customWidth="1"/>
    <col min="8345" max="8345" width="11" style="90" bestFit="1" customWidth="1"/>
    <col min="8346" max="8346" width="10.88671875" style="90" bestFit="1" customWidth="1"/>
    <col min="8347" max="8347" width="11.5546875" style="90" customWidth="1"/>
    <col min="8348" max="8348" width="11.44140625" style="90"/>
    <col min="8349" max="8349" width="11.88671875" style="90" customWidth="1"/>
    <col min="8350" max="8350" width="12.109375" style="90" customWidth="1"/>
    <col min="8351" max="8351" width="0" style="90" hidden="1" customWidth="1"/>
    <col min="8352" max="8352" width="12.44140625" style="90" customWidth="1"/>
    <col min="8353" max="8353" width="0" style="90" hidden="1" customWidth="1"/>
    <col min="8354" max="8356" width="11.44140625" style="90"/>
    <col min="8357" max="8357" width="0" style="90" hidden="1" customWidth="1"/>
    <col min="8358" max="8365" width="11.44140625" style="90"/>
    <col min="8366" max="8366" width="10.6640625" style="90" customWidth="1"/>
    <col min="8367" max="8367" width="11.44140625" style="90"/>
    <col min="8368" max="8368" width="12.33203125" style="90" customWidth="1"/>
    <col min="8369" max="8369" width="13.33203125" style="90" customWidth="1"/>
    <col min="8370" max="8370" width="11.109375" style="90" customWidth="1"/>
    <col min="8371" max="8371" width="11.6640625" style="90" customWidth="1"/>
    <col min="8372" max="8372" width="11.44140625" style="90"/>
    <col min="8373" max="8373" width="13.6640625" style="90" bestFit="1" customWidth="1"/>
    <col min="8374" max="8376" width="11.44140625" style="90"/>
    <col min="8377" max="8377" width="13" style="90" bestFit="1" customWidth="1"/>
    <col min="8378" max="8378" width="12.33203125" style="90" bestFit="1" customWidth="1"/>
    <col min="8379" max="8381" width="11.44140625" style="90"/>
    <col min="8382" max="8382" width="15.33203125" style="90" customWidth="1"/>
    <col min="8383" max="8383" width="13" style="90" bestFit="1" customWidth="1"/>
    <col min="8384" max="8384" width="12.33203125" style="90" customWidth="1"/>
    <col min="8385" max="8385" width="0" style="90" hidden="1" customWidth="1"/>
    <col min="8386" max="8388" width="11.44140625" style="90"/>
    <col min="8389" max="8389" width="14.6640625" style="90" customWidth="1"/>
    <col min="8390" max="8390" width="12.5546875" style="90" customWidth="1"/>
    <col min="8391" max="8391" width="2.6640625" style="90" customWidth="1"/>
    <col min="8392" max="8392" width="9" style="90" customWidth="1"/>
    <col min="8393" max="8393" width="11.6640625" style="90" customWidth="1"/>
    <col min="8394" max="8394" width="12.5546875" style="90" customWidth="1"/>
    <col min="8395" max="8395" width="13.5546875" style="90" customWidth="1"/>
    <col min="8396" max="8397" width="11.6640625" style="90" customWidth="1"/>
    <col min="8398" max="8398" width="10.44140625" style="90" customWidth="1"/>
    <col min="8399" max="8399" width="2.6640625" style="90" customWidth="1"/>
    <col min="8400" max="8400" width="13.33203125" style="90" customWidth="1"/>
    <col min="8401" max="8401" width="12.6640625" style="90" customWidth="1"/>
    <col min="8402" max="8402" width="10.88671875" style="90" customWidth="1"/>
    <col min="8403" max="8403" width="13.33203125" style="90" customWidth="1"/>
    <col min="8404" max="8404" width="2.6640625" style="90" customWidth="1"/>
    <col min="8405" max="8405" width="11.5546875" style="90" customWidth="1"/>
    <col min="8406" max="8406" width="10.109375" style="90" customWidth="1"/>
    <col min="8407" max="8407" width="11.5546875" style="90" customWidth="1"/>
    <col min="8408" max="8408" width="10.88671875" style="90" customWidth="1"/>
    <col min="8409" max="8409" width="12" style="90" customWidth="1"/>
    <col min="8410" max="8410" width="12.88671875" style="90" customWidth="1"/>
    <col min="8411" max="8411" width="11.88671875" style="90" customWidth="1"/>
    <col min="8412" max="8412" width="13.88671875" style="90" customWidth="1"/>
    <col min="8413" max="8413" width="8.44140625" style="90" customWidth="1"/>
    <col min="8414" max="8414" width="12.6640625" style="90" customWidth="1"/>
    <col min="8415" max="8415" width="13" style="90" customWidth="1"/>
    <col min="8416" max="8417" width="10.88671875" style="90" customWidth="1"/>
    <col min="8418" max="8418" width="5.5546875" style="90" customWidth="1"/>
    <col min="8419" max="8419" width="11.109375" style="90" customWidth="1"/>
    <col min="8420" max="8420" width="10.109375" style="90" customWidth="1"/>
    <col min="8421" max="8421" width="12.44140625" style="90" customWidth="1"/>
    <col min="8422" max="8422" width="12.88671875" style="90" customWidth="1"/>
    <col min="8423" max="8423" width="11.88671875" style="90" customWidth="1"/>
    <col min="8424" max="8424" width="12.88671875" style="90" customWidth="1"/>
    <col min="8425" max="8425" width="11.88671875" style="90" customWidth="1"/>
    <col min="8426" max="8426" width="13.6640625" style="90" customWidth="1"/>
    <col min="8427" max="8427" width="3.33203125" style="90" customWidth="1"/>
    <col min="8428" max="8428" width="12.109375" style="90" customWidth="1"/>
    <col min="8429" max="8429" width="13" style="90" customWidth="1"/>
    <col min="8430" max="8430" width="10.88671875" style="90" customWidth="1"/>
    <col min="8431" max="8431" width="12.33203125" style="90" customWidth="1"/>
    <col min="8432" max="8433" width="2.6640625" style="90" customWidth="1"/>
    <col min="8434" max="8435" width="11.44140625" style="90"/>
    <col min="8436" max="8436" width="14.44140625" style="90" customWidth="1"/>
    <col min="8437" max="8437" width="13.44140625" style="90" customWidth="1"/>
    <col min="8438" max="8438" width="16.109375" style="90" customWidth="1"/>
    <col min="8439" max="8439" width="2.6640625" style="90" customWidth="1"/>
    <col min="8440" max="8443" width="11.44140625" style="90"/>
    <col min="8444" max="8444" width="10.109375" style="90" customWidth="1"/>
    <col min="8445" max="8445" width="11.44140625" style="90"/>
    <col min="8446" max="8446" width="15.44140625" style="90" bestFit="1" customWidth="1"/>
    <col min="8447" max="8448" width="12.88671875" style="90" bestFit="1" customWidth="1"/>
    <col min="8449" max="8583" width="11.44140625" style="90"/>
    <col min="8584" max="8584" width="1.6640625" style="90" customWidth="1"/>
    <col min="8585" max="8585" width="10" style="90" customWidth="1"/>
    <col min="8586" max="8586" width="11.44140625" style="90"/>
    <col min="8587" max="8588" width="8.109375" style="90" customWidth="1"/>
    <col min="8589" max="8589" width="8.88671875" style="90" customWidth="1"/>
    <col min="8590" max="8590" width="8.109375" style="90" customWidth="1"/>
    <col min="8591" max="8591" width="10.109375" style="90" customWidth="1"/>
    <col min="8592" max="8592" width="9.44140625" style="90" customWidth="1"/>
    <col min="8593" max="8593" width="10.33203125" style="90" customWidth="1"/>
    <col min="8594" max="8595" width="10.5546875" style="90" customWidth="1"/>
    <col min="8596" max="8596" width="0" style="90" hidden="1" customWidth="1"/>
    <col min="8597" max="8597" width="10.6640625" style="90" customWidth="1"/>
    <col min="8598" max="8599" width="11.44140625" style="90"/>
    <col min="8600" max="8600" width="12" style="90" customWidth="1"/>
    <col min="8601" max="8601" width="11" style="90" bestFit="1" customWidth="1"/>
    <col min="8602" max="8602" width="10.88671875" style="90" bestFit="1" customWidth="1"/>
    <col min="8603" max="8603" width="11.5546875" style="90" customWidth="1"/>
    <col min="8604" max="8604" width="11.44140625" style="90"/>
    <col min="8605" max="8605" width="11.88671875" style="90" customWidth="1"/>
    <col min="8606" max="8606" width="12.109375" style="90" customWidth="1"/>
    <col min="8607" max="8607" width="0" style="90" hidden="1" customWidth="1"/>
    <col min="8608" max="8608" width="12.44140625" style="90" customWidth="1"/>
    <col min="8609" max="8609" width="0" style="90" hidden="1" customWidth="1"/>
    <col min="8610" max="8612" width="11.44140625" style="90"/>
    <col min="8613" max="8613" width="0" style="90" hidden="1" customWidth="1"/>
    <col min="8614" max="8621" width="11.44140625" style="90"/>
    <col min="8622" max="8622" width="10.6640625" style="90" customWidth="1"/>
    <col min="8623" max="8623" width="11.44140625" style="90"/>
    <col min="8624" max="8624" width="12.33203125" style="90" customWidth="1"/>
    <col min="8625" max="8625" width="13.33203125" style="90" customWidth="1"/>
    <col min="8626" max="8626" width="11.109375" style="90" customWidth="1"/>
    <col min="8627" max="8627" width="11.6640625" style="90" customWidth="1"/>
    <col min="8628" max="8628" width="11.44140625" style="90"/>
    <col min="8629" max="8629" width="13.6640625" style="90" bestFit="1" customWidth="1"/>
    <col min="8630" max="8632" width="11.44140625" style="90"/>
    <col min="8633" max="8633" width="13" style="90" bestFit="1" customWidth="1"/>
    <col min="8634" max="8634" width="12.33203125" style="90" bestFit="1" customWidth="1"/>
    <col min="8635" max="8637" width="11.44140625" style="90"/>
    <col min="8638" max="8638" width="15.33203125" style="90" customWidth="1"/>
    <col min="8639" max="8639" width="13" style="90" bestFit="1" customWidth="1"/>
    <col min="8640" max="8640" width="12.33203125" style="90" customWidth="1"/>
    <col min="8641" max="8641" width="0" style="90" hidden="1" customWidth="1"/>
    <col min="8642" max="8644" width="11.44140625" style="90"/>
    <col min="8645" max="8645" width="14.6640625" style="90" customWidth="1"/>
    <col min="8646" max="8646" width="12.5546875" style="90" customWidth="1"/>
    <col min="8647" max="8647" width="2.6640625" style="90" customWidth="1"/>
    <col min="8648" max="8648" width="9" style="90" customWidth="1"/>
    <col min="8649" max="8649" width="11.6640625" style="90" customWidth="1"/>
    <col min="8650" max="8650" width="12.5546875" style="90" customWidth="1"/>
    <col min="8651" max="8651" width="13.5546875" style="90" customWidth="1"/>
    <col min="8652" max="8653" width="11.6640625" style="90" customWidth="1"/>
    <col min="8654" max="8654" width="10.44140625" style="90" customWidth="1"/>
    <col min="8655" max="8655" width="2.6640625" style="90" customWidth="1"/>
    <col min="8656" max="8656" width="13.33203125" style="90" customWidth="1"/>
    <col min="8657" max="8657" width="12.6640625" style="90" customWidth="1"/>
    <col min="8658" max="8658" width="10.88671875" style="90" customWidth="1"/>
    <col min="8659" max="8659" width="13.33203125" style="90" customWidth="1"/>
    <col min="8660" max="8660" width="2.6640625" style="90" customWidth="1"/>
    <col min="8661" max="8661" width="11.5546875" style="90" customWidth="1"/>
    <col min="8662" max="8662" width="10.109375" style="90" customWidth="1"/>
    <col min="8663" max="8663" width="11.5546875" style="90" customWidth="1"/>
    <col min="8664" max="8664" width="10.88671875" style="90" customWidth="1"/>
    <col min="8665" max="8665" width="12" style="90" customWidth="1"/>
    <col min="8666" max="8666" width="12.88671875" style="90" customWidth="1"/>
    <col min="8667" max="8667" width="11.88671875" style="90" customWidth="1"/>
    <col min="8668" max="8668" width="13.88671875" style="90" customWidth="1"/>
    <col min="8669" max="8669" width="8.44140625" style="90" customWidth="1"/>
    <col min="8670" max="8670" width="12.6640625" style="90" customWidth="1"/>
    <col min="8671" max="8671" width="13" style="90" customWidth="1"/>
    <col min="8672" max="8673" width="10.88671875" style="90" customWidth="1"/>
    <col min="8674" max="8674" width="5.5546875" style="90" customWidth="1"/>
    <col min="8675" max="8675" width="11.109375" style="90" customWidth="1"/>
    <col min="8676" max="8676" width="10.109375" style="90" customWidth="1"/>
    <col min="8677" max="8677" width="12.44140625" style="90" customWidth="1"/>
    <col min="8678" max="8678" width="12.88671875" style="90" customWidth="1"/>
    <col min="8679" max="8679" width="11.88671875" style="90" customWidth="1"/>
    <col min="8680" max="8680" width="12.88671875" style="90" customWidth="1"/>
    <col min="8681" max="8681" width="11.88671875" style="90" customWidth="1"/>
    <col min="8682" max="8682" width="13.6640625" style="90" customWidth="1"/>
    <col min="8683" max="8683" width="3.33203125" style="90" customWidth="1"/>
    <col min="8684" max="8684" width="12.109375" style="90" customWidth="1"/>
    <col min="8685" max="8685" width="13" style="90" customWidth="1"/>
    <col min="8686" max="8686" width="10.88671875" style="90" customWidth="1"/>
    <col min="8687" max="8687" width="12.33203125" style="90" customWidth="1"/>
    <col min="8688" max="8689" width="2.6640625" style="90" customWidth="1"/>
    <col min="8690" max="8691" width="11.44140625" style="90"/>
    <col min="8692" max="8692" width="14.44140625" style="90" customWidth="1"/>
    <col min="8693" max="8693" width="13.44140625" style="90" customWidth="1"/>
    <col min="8694" max="8694" width="16.109375" style="90" customWidth="1"/>
    <col min="8695" max="8695" width="2.6640625" style="90" customWidth="1"/>
    <col min="8696" max="8699" width="11.44140625" style="90"/>
    <col min="8700" max="8700" width="10.109375" style="90" customWidth="1"/>
    <col min="8701" max="8701" width="11.44140625" style="90"/>
    <col min="8702" max="8702" width="15.44140625" style="90" bestFit="1" customWidth="1"/>
    <col min="8703" max="8704" width="12.88671875" style="90" bestFit="1" customWidth="1"/>
    <col min="8705" max="8839" width="11.44140625" style="90"/>
    <col min="8840" max="8840" width="1.6640625" style="90" customWidth="1"/>
    <col min="8841" max="8841" width="10" style="90" customWidth="1"/>
    <col min="8842" max="8842" width="11.44140625" style="90"/>
    <col min="8843" max="8844" width="8.109375" style="90" customWidth="1"/>
    <col min="8845" max="8845" width="8.88671875" style="90" customWidth="1"/>
    <col min="8846" max="8846" width="8.109375" style="90" customWidth="1"/>
    <col min="8847" max="8847" width="10.109375" style="90" customWidth="1"/>
    <col min="8848" max="8848" width="9.44140625" style="90" customWidth="1"/>
    <col min="8849" max="8849" width="10.33203125" style="90" customWidth="1"/>
    <col min="8850" max="8851" width="10.5546875" style="90" customWidth="1"/>
    <col min="8852" max="8852" width="0" style="90" hidden="1" customWidth="1"/>
    <col min="8853" max="8853" width="10.6640625" style="90" customWidth="1"/>
    <col min="8854" max="8855" width="11.44140625" style="90"/>
    <col min="8856" max="8856" width="12" style="90" customWidth="1"/>
    <col min="8857" max="8857" width="11" style="90" bestFit="1" customWidth="1"/>
    <col min="8858" max="8858" width="10.88671875" style="90" bestFit="1" customWidth="1"/>
    <col min="8859" max="8859" width="11.5546875" style="90" customWidth="1"/>
    <col min="8860" max="8860" width="11.44140625" style="90"/>
    <col min="8861" max="8861" width="11.88671875" style="90" customWidth="1"/>
    <col min="8862" max="8862" width="12.109375" style="90" customWidth="1"/>
    <col min="8863" max="8863" width="0" style="90" hidden="1" customWidth="1"/>
    <col min="8864" max="8864" width="12.44140625" style="90" customWidth="1"/>
    <col min="8865" max="8865" width="0" style="90" hidden="1" customWidth="1"/>
    <col min="8866" max="8868" width="11.44140625" style="90"/>
    <col min="8869" max="8869" width="0" style="90" hidden="1" customWidth="1"/>
    <col min="8870" max="8877" width="11.44140625" style="90"/>
    <col min="8878" max="8878" width="10.6640625" style="90" customWidth="1"/>
    <col min="8879" max="8879" width="11.44140625" style="90"/>
    <col min="8880" max="8880" width="12.33203125" style="90" customWidth="1"/>
    <col min="8881" max="8881" width="13.33203125" style="90" customWidth="1"/>
    <col min="8882" max="8882" width="11.109375" style="90" customWidth="1"/>
    <col min="8883" max="8883" width="11.6640625" style="90" customWidth="1"/>
    <col min="8884" max="8884" width="11.44140625" style="90"/>
    <col min="8885" max="8885" width="13.6640625" style="90" bestFit="1" customWidth="1"/>
    <col min="8886" max="8888" width="11.44140625" style="90"/>
    <col min="8889" max="8889" width="13" style="90" bestFit="1" customWidth="1"/>
    <col min="8890" max="8890" width="12.33203125" style="90" bestFit="1" customWidth="1"/>
    <col min="8891" max="8893" width="11.44140625" style="90"/>
    <col min="8894" max="8894" width="15.33203125" style="90" customWidth="1"/>
    <col min="8895" max="8895" width="13" style="90" bestFit="1" customWidth="1"/>
    <col min="8896" max="8896" width="12.33203125" style="90" customWidth="1"/>
    <col min="8897" max="8897" width="0" style="90" hidden="1" customWidth="1"/>
    <col min="8898" max="8900" width="11.44140625" style="90"/>
    <col min="8901" max="8901" width="14.6640625" style="90" customWidth="1"/>
    <col min="8902" max="8902" width="12.5546875" style="90" customWidth="1"/>
    <col min="8903" max="8903" width="2.6640625" style="90" customWidth="1"/>
    <col min="8904" max="8904" width="9" style="90" customWidth="1"/>
    <col min="8905" max="8905" width="11.6640625" style="90" customWidth="1"/>
    <col min="8906" max="8906" width="12.5546875" style="90" customWidth="1"/>
    <col min="8907" max="8907" width="13.5546875" style="90" customWidth="1"/>
    <col min="8908" max="8909" width="11.6640625" style="90" customWidth="1"/>
    <col min="8910" max="8910" width="10.44140625" style="90" customWidth="1"/>
    <col min="8911" max="8911" width="2.6640625" style="90" customWidth="1"/>
    <col min="8912" max="8912" width="13.33203125" style="90" customWidth="1"/>
    <col min="8913" max="8913" width="12.6640625" style="90" customWidth="1"/>
    <col min="8914" max="8914" width="10.88671875" style="90" customWidth="1"/>
    <col min="8915" max="8915" width="13.33203125" style="90" customWidth="1"/>
    <col min="8916" max="8916" width="2.6640625" style="90" customWidth="1"/>
    <col min="8917" max="8917" width="11.5546875" style="90" customWidth="1"/>
    <col min="8918" max="8918" width="10.109375" style="90" customWidth="1"/>
    <col min="8919" max="8919" width="11.5546875" style="90" customWidth="1"/>
    <col min="8920" max="8920" width="10.88671875" style="90" customWidth="1"/>
    <col min="8921" max="8921" width="12" style="90" customWidth="1"/>
    <col min="8922" max="8922" width="12.88671875" style="90" customWidth="1"/>
    <col min="8923" max="8923" width="11.88671875" style="90" customWidth="1"/>
    <col min="8924" max="8924" width="13.88671875" style="90" customWidth="1"/>
    <col min="8925" max="8925" width="8.44140625" style="90" customWidth="1"/>
    <col min="8926" max="8926" width="12.6640625" style="90" customWidth="1"/>
    <col min="8927" max="8927" width="13" style="90" customWidth="1"/>
    <col min="8928" max="8929" width="10.88671875" style="90" customWidth="1"/>
    <col min="8930" max="8930" width="5.5546875" style="90" customWidth="1"/>
    <col min="8931" max="8931" width="11.109375" style="90" customWidth="1"/>
    <col min="8932" max="8932" width="10.109375" style="90" customWidth="1"/>
    <col min="8933" max="8933" width="12.44140625" style="90" customWidth="1"/>
    <col min="8934" max="8934" width="12.88671875" style="90" customWidth="1"/>
    <col min="8935" max="8935" width="11.88671875" style="90" customWidth="1"/>
    <col min="8936" max="8936" width="12.88671875" style="90" customWidth="1"/>
    <col min="8937" max="8937" width="11.88671875" style="90" customWidth="1"/>
    <col min="8938" max="8938" width="13.6640625" style="90" customWidth="1"/>
    <col min="8939" max="8939" width="3.33203125" style="90" customWidth="1"/>
    <col min="8940" max="8940" width="12.109375" style="90" customWidth="1"/>
    <col min="8941" max="8941" width="13" style="90" customWidth="1"/>
    <col min="8942" max="8942" width="10.88671875" style="90" customWidth="1"/>
    <col min="8943" max="8943" width="12.33203125" style="90" customWidth="1"/>
    <col min="8944" max="8945" width="2.6640625" style="90" customWidth="1"/>
    <col min="8946" max="8947" width="11.44140625" style="90"/>
    <col min="8948" max="8948" width="14.44140625" style="90" customWidth="1"/>
    <col min="8949" max="8949" width="13.44140625" style="90" customWidth="1"/>
    <col min="8950" max="8950" width="16.109375" style="90" customWidth="1"/>
    <col min="8951" max="8951" width="2.6640625" style="90" customWidth="1"/>
    <col min="8952" max="8955" width="11.44140625" style="90"/>
    <col min="8956" max="8956" width="10.109375" style="90" customWidth="1"/>
    <col min="8957" max="8957" width="11.44140625" style="90"/>
    <col min="8958" max="8958" width="15.44140625" style="90" bestFit="1" customWidth="1"/>
    <col min="8959" max="8960" width="12.88671875" style="90" bestFit="1" customWidth="1"/>
    <col min="8961" max="9095" width="11.44140625" style="90"/>
    <col min="9096" max="9096" width="1.6640625" style="90" customWidth="1"/>
    <col min="9097" max="9097" width="10" style="90" customWidth="1"/>
    <col min="9098" max="9098" width="11.44140625" style="90"/>
    <col min="9099" max="9100" width="8.109375" style="90" customWidth="1"/>
    <col min="9101" max="9101" width="8.88671875" style="90" customWidth="1"/>
    <col min="9102" max="9102" width="8.109375" style="90" customWidth="1"/>
    <col min="9103" max="9103" width="10.109375" style="90" customWidth="1"/>
    <col min="9104" max="9104" width="9.44140625" style="90" customWidth="1"/>
    <col min="9105" max="9105" width="10.33203125" style="90" customWidth="1"/>
    <col min="9106" max="9107" width="10.5546875" style="90" customWidth="1"/>
    <col min="9108" max="9108" width="0" style="90" hidden="1" customWidth="1"/>
    <col min="9109" max="9109" width="10.6640625" style="90" customWidth="1"/>
    <col min="9110" max="9111" width="11.44140625" style="90"/>
    <col min="9112" max="9112" width="12" style="90" customWidth="1"/>
    <col min="9113" max="9113" width="11" style="90" bestFit="1" customWidth="1"/>
    <col min="9114" max="9114" width="10.88671875" style="90" bestFit="1" customWidth="1"/>
    <col min="9115" max="9115" width="11.5546875" style="90" customWidth="1"/>
    <col min="9116" max="9116" width="11.44140625" style="90"/>
    <col min="9117" max="9117" width="11.88671875" style="90" customWidth="1"/>
    <col min="9118" max="9118" width="12.109375" style="90" customWidth="1"/>
    <col min="9119" max="9119" width="0" style="90" hidden="1" customWidth="1"/>
    <col min="9120" max="9120" width="12.44140625" style="90" customWidth="1"/>
    <col min="9121" max="9121" width="0" style="90" hidden="1" customWidth="1"/>
    <col min="9122" max="9124" width="11.44140625" style="90"/>
    <col min="9125" max="9125" width="0" style="90" hidden="1" customWidth="1"/>
    <col min="9126" max="9133" width="11.44140625" style="90"/>
    <col min="9134" max="9134" width="10.6640625" style="90" customWidth="1"/>
    <col min="9135" max="9135" width="11.44140625" style="90"/>
    <col min="9136" max="9136" width="12.33203125" style="90" customWidth="1"/>
    <col min="9137" max="9137" width="13.33203125" style="90" customWidth="1"/>
    <col min="9138" max="9138" width="11.109375" style="90" customWidth="1"/>
    <col min="9139" max="9139" width="11.6640625" style="90" customWidth="1"/>
    <col min="9140" max="9140" width="11.44140625" style="90"/>
    <col min="9141" max="9141" width="13.6640625" style="90" bestFit="1" customWidth="1"/>
    <col min="9142" max="9144" width="11.44140625" style="90"/>
    <col min="9145" max="9145" width="13" style="90" bestFit="1" customWidth="1"/>
    <col min="9146" max="9146" width="12.33203125" style="90" bestFit="1" customWidth="1"/>
    <col min="9147" max="9149" width="11.44140625" style="90"/>
    <col min="9150" max="9150" width="15.33203125" style="90" customWidth="1"/>
    <col min="9151" max="9151" width="13" style="90" bestFit="1" customWidth="1"/>
    <col min="9152" max="9152" width="12.33203125" style="90" customWidth="1"/>
    <col min="9153" max="9153" width="0" style="90" hidden="1" customWidth="1"/>
    <col min="9154" max="9156" width="11.44140625" style="90"/>
    <col min="9157" max="9157" width="14.6640625" style="90" customWidth="1"/>
    <col min="9158" max="9158" width="12.5546875" style="90" customWidth="1"/>
    <col min="9159" max="9159" width="2.6640625" style="90" customWidth="1"/>
    <col min="9160" max="9160" width="9" style="90" customWidth="1"/>
    <col min="9161" max="9161" width="11.6640625" style="90" customWidth="1"/>
    <col min="9162" max="9162" width="12.5546875" style="90" customWidth="1"/>
    <col min="9163" max="9163" width="13.5546875" style="90" customWidth="1"/>
    <col min="9164" max="9165" width="11.6640625" style="90" customWidth="1"/>
    <col min="9166" max="9166" width="10.44140625" style="90" customWidth="1"/>
    <col min="9167" max="9167" width="2.6640625" style="90" customWidth="1"/>
    <col min="9168" max="9168" width="13.33203125" style="90" customWidth="1"/>
    <col min="9169" max="9169" width="12.6640625" style="90" customWidth="1"/>
    <col min="9170" max="9170" width="10.88671875" style="90" customWidth="1"/>
    <col min="9171" max="9171" width="13.33203125" style="90" customWidth="1"/>
    <col min="9172" max="9172" width="2.6640625" style="90" customWidth="1"/>
    <col min="9173" max="9173" width="11.5546875" style="90" customWidth="1"/>
    <col min="9174" max="9174" width="10.109375" style="90" customWidth="1"/>
    <col min="9175" max="9175" width="11.5546875" style="90" customWidth="1"/>
    <col min="9176" max="9176" width="10.88671875" style="90" customWidth="1"/>
    <col min="9177" max="9177" width="12" style="90" customWidth="1"/>
    <col min="9178" max="9178" width="12.88671875" style="90" customWidth="1"/>
    <col min="9179" max="9179" width="11.88671875" style="90" customWidth="1"/>
    <col min="9180" max="9180" width="13.88671875" style="90" customWidth="1"/>
    <col min="9181" max="9181" width="8.44140625" style="90" customWidth="1"/>
    <col min="9182" max="9182" width="12.6640625" style="90" customWidth="1"/>
    <col min="9183" max="9183" width="13" style="90" customWidth="1"/>
    <col min="9184" max="9185" width="10.88671875" style="90" customWidth="1"/>
    <col min="9186" max="9186" width="5.5546875" style="90" customWidth="1"/>
    <col min="9187" max="9187" width="11.109375" style="90" customWidth="1"/>
    <col min="9188" max="9188" width="10.109375" style="90" customWidth="1"/>
    <col min="9189" max="9189" width="12.44140625" style="90" customWidth="1"/>
    <col min="9190" max="9190" width="12.88671875" style="90" customWidth="1"/>
    <col min="9191" max="9191" width="11.88671875" style="90" customWidth="1"/>
    <col min="9192" max="9192" width="12.88671875" style="90" customWidth="1"/>
    <col min="9193" max="9193" width="11.88671875" style="90" customWidth="1"/>
    <col min="9194" max="9194" width="13.6640625" style="90" customWidth="1"/>
    <col min="9195" max="9195" width="3.33203125" style="90" customWidth="1"/>
    <col min="9196" max="9196" width="12.109375" style="90" customWidth="1"/>
    <col min="9197" max="9197" width="13" style="90" customWidth="1"/>
    <col min="9198" max="9198" width="10.88671875" style="90" customWidth="1"/>
    <col min="9199" max="9199" width="12.33203125" style="90" customWidth="1"/>
    <col min="9200" max="9201" width="2.6640625" style="90" customWidth="1"/>
    <col min="9202" max="9203" width="11.44140625" style="90"/>
    <col min="9204" max="9204" width="14.44140625" style="90" customWidth="1"/>
    <col min="9205" max="9205" width="13.44140625" style="90" customWidth="1"/>
    <col min="9206" max="9206" width="16.109375" style="90" customWidth="1"/>
    <col min="9207" max="9207" width="2.6640625" style="90" customWidth="1"/>
    <col min="9208" max="9211" width="11.44140625" style="90"/>
    <col min="9212" max="9212" width="10.109375" style="90" customWidth="1"/>
    <col min="9213" max="9213" width="11.44140625" style="90"/>
    <col min="9214" max="9214" width="15.44140625" style="90" bestFit="1" customWidth="1"/>
    <col min="9215" max="9216" width="12.88671875" style="90" bestFit="1" customWidth="1"/>
    <col min="9217" max="9351" width="11.44140625" style="90"/>
    <col min="9352" max="9352" width="1.6640625" style="90" customWidth="1"/>
    <col min="9353" max="9353" width="10" style="90" customWidth="1"/>
    <col min="9354" max="9354" width="11.44140625" style="90"/>
    <col min="9355" max="9356" width="8.109375" style="90" customWidth="1"/>
    <col min="9357" max="9357" width="8.88671875" style="90" customWidth="1"/>
    <col min="9358" max="9358" width="8.109375" style="90" customWidth="1"/>
    <col min="9359" max="9359" width="10.109375" style="90" customWidth="1"/>
    <col min="9360" max="9360" width="9.44140625" style="90" customWidth="1"/>
    <col min="9361" max="9361" width="10.33203125" style="90" customWidth="1"/>
    <col min="9362" max="9363" width="10.5546875" style="90" customWidth="1"/>
    <col min="9364" max="9364" width="0" style="90" hidden="1" customWidth="1"/>
    <col min="9365" max="9365" width="10.6640625" style="90" customWidth="1"/>
    <col min="9366" max="9367" width="11.44140625" style="90"/>
    <col min="9368" max="9368" width="12" style="90" customWidth="1"/>
    <col min="9369" max="9369" width="11" style="90" bestFit="1" customWidth="1"/>
    <col min="9370" max="9370" width="10.88671875" style="90" bestFit="1" customWidth="1"/>
    <col min="9371" max="9371" width="11.5546875" style="90" customWidth="1"/>
    <col min="9372" max="9372" width="11.44140625" style="90"/>
    <col min="9373" max="9373" width="11.88671875" style="90" customWidth="1"/>
    <col min="9374" max="9374" width="12.109375" style="90" customWidth="1"/>
    <col min="9375" max="9375" width="0" style="90" hidden="1" customWidth="1"/>
    <col min="9376" max="9376" width="12.44140625" style="90" customWidth="1"/>
    <col min="9377" max="9377" width="0" style="90" hidden="1" customWidth="1"/>
    <col min="9378" max="9380" width="11.44140625" style="90"/>
    <col min="9381" max="9381" width="0" style="90" hidden="1" customWidth="1"/>
    <col min="9382" max="9389" width="11.44140625" style="90"/>
    <col min="9390" max="9390" width="10.6640625" style="90" customWidth="1"/>
    <col min="9391" max="9391" width="11.44140625" style="90"/>
    <col min="9392" max="9392" width="12.33203125" style="90" customWidth="1"/>
    <col min="9393" max="9393" width="13.33203125" style="90" customWidth="1"/>
    <col min="9394" max="9394" width="11.109375" style="90" customWidth="1"/>
    <col min="9395" max="9395" width="11.6640625" style="90" customWidth="1"/>
    <col min="9396" max="9396" width="11.44140625" style="90"/>
    <col min="9397" max="9397" width="13.6640625" style="90" bestFit="1" customWidth="1"/>
    <col min="9398" max="9400" width="11.44140625" style="90"/>
    <col min="9401" max="9401" width="13" style="90" bestFit="1" customWidth="1"/>
    <col min="9402" max="9402" width="12.33203125" style="90" bestFit="1" customWidth="1"/>
    <col min="9403" max="9405" width="11.44140625" style="90"/>
    <col min="9406" max="9406" width="15.33203125" style="90" customWidth="1"/>
    <col min="9407" max="9407" width="13" style="90" bestFit="1" customWidth="1"/>
    <col min="9408" max="9408" width="12.33203125" style="90" customWidth="1"/>
    <col min="9409" max="9409" width="0" style="90" hidden="1" customWidth="1"/>
    <col min="9410" max="9412" width="11.44140625" style="90"/>
    <col min="9413" max="9413" width="14.6640625" style="90" customWidth="1"/>
    <col min="9414" max="9414" width="12.5546875" style="90" customWidth="1"/>
    <col min="9415" max="9415" width="2.6640625" style="90" customWidth="1"/>
    <col min="9416" max="9416" width="9" style="90" customWidth="1"/>
    <col min="9417" max="9417" width="11.6640625" style="90" customWidth="1"/>
    <col min="9418" max="9418" width="12.5546875" style="90" customWidth="1"/>
    <col min="9419" max="9419" width="13.5546875" style="90" customWidth="1"/>
    <col min="9420" max="9421" width="11.6640625" style="90" customWidth="1"/>
    <col min="9422" max="9422" width="10.44140625" style="90" customWidth="1"/>
    <col min="9423" max="9423" width="2.6640625" style="90" customWidth="1"/>
    <col min="9424" max="9424" width="13.33203125" style="90" customWidth="1"/>
    <col min="9425" max="9425" width="12.6640625" style="90" customWidth="1"/>
    <col min="9426" max="9426" width="10.88671875" style="90" customWidth="1"/>
    <col min="9427" max="9427" width="13.33203125" style="90" customWidth="1"/>
    <col min="9428" max="9428" width="2.6640625" style="90" customWidth="1"/>
    <col min="9429" max="9429" width="11.5546875" style="90" customWidth="1"/>
    <col min="9430" max="9430" width="10.109375" style="90" customWidth="1"/>
    <col min="9431" max="9431" width="11.5546875" style="90" customWidth="1"/>
    <col min="9432" max="9432" width="10.88671875" style="90" customWidth="1"/>
    <col min="9433" max="9433" width="12" style="90" customWidth="1"/>
    <col min="9434" max="9434" width="12.88671875" style="90" customWidth="1"/>
    <col min="9435" max="9435" width="11.88671875" style="90" customWidth="1"/>
    <col min="9436" max="9436" width="13.88671875" style="90" customWidth="1"/>
    <col min="9437" max="9437" width="8.44140625" style="90" customWidth="1"/>
    <col min="9438" max="9438" width="12.6640625" style="90" customWidth="1"/>
    <col min="9439" max="9439" width="13" style="90" customWidth="1"/>
    <col min="9440" max="9441" width="10.88671875" style="90" customWidth="1"/>
    <col min="9442" max="9442" width="5.5546875" style="90" customWidth="1"/>
    <col min="9443" max="9443" width="11.109375" style="90" customWidth="1"/>
    <col min="9444" max="9444" width="10.109375" style="90" customWidth="1"/>
    <col min="9445" max="9445" width="12.44140625" style="90" customWidth="1"/>
    <col min="9446" max="9446" width="12.88671875" style="90" customWidth="1"/>
    <col min="9447" max="9447" width="11.88671875" style="90" customWidth="1"/>
    <col min="9448" max="9448" width="12.88671875" style="90" customWidth="1"/>
    <col min="9449" max="9449" width="11.88671875" style="90" customWidth="1"/>
    <col min="9450" max="9450" width="13.6640625" style="90" customWidth="1"/>
    <col min="9451" max="9451" width="3.33203125" style="90" customWidth="1"/>
    <col min="9452" max="9452" width="12.109375" style="90" customWidth="1"/>
    <col min="9453" max="9453" width="13" style="90" customWidth="1"/>
    <col min="9454" max="9454" width="10.88671875" style="90" customWidth="1"/>
    <col min="9455" max="9455" width="12.33203125" style="90" customWidth="1"/>
    <col min="9456" max="9457" width="2.6640625" style="90" customWidth="1"/>
    <col min="9458" max="9459" width="11.44140625" style="90"/>
    <col min="9460" max="9460" width="14.44140625" style="90" customWidth="1"/>
    <col min="9461" max="9461" width="13.44140625" style="90" customWidth="1"/>
    <col min="9462" max="9462" width="16.109375" style="90" customWidth="1"/>
    <col min="9463" max="9463" width="2.6640625" style="90" customWidth="1"/>
    <col min="9464" max="9467" width="11.44140625" style="90"/>
    <col min="9468" max="9468" width="10.109375" style="90" customWidth="1"/>
    <col min="9469" max="9469" width="11.44140625" style="90"/>
    <col min="9470" max="9470" width="15.44140625" style="90" bestFit="1" customWidth="1"/>
    <col min="9471" max="9472" width="12.88671875" style="90" bestFit="1" customWidth="1"/>
    <col min="9473" max="9607" width="11.44140625" style="90"/>
    <col min="9608" max="9608" width="1.6640625" style="90" customWidth="1"/>
    <col min="9609" max="9609" width="10" style="90" customWidth="1"/>
    <col min="9610" max="9610" width="11.44140625" style="90"/>
    <col min="9611" max="9612" width="8.109375" style="90" customWidth="1"/>
    <col min="9613" max="9613" width="8.88671875" style="90" customWidth="1"/>
    <col min="9614" max="9614" width="8.109375" style="90" customWidth="1"/>
    <col min="9615" max="9615" width="10.109375" style="90" customWidth="1"/>
    <col min="9616" max="9616" width="9.44140625" style="90" customWidth="1"/>
    <col min="9617" max="9617" width="10.33203125" style="90" customWidth="1"/>
    <col min="9618" max="9619" width="10.5546875" style="90" customWidth="1"/>
    <col min="9620" max="9620" width="0" style="90" hidden="1" customWidth="1"/>
    <col min="9621" max="9621" width="10.6640625" style="90" customWidth="1"/>
    <col min="9622" max="9623" width="11.44140625" style="90"/>
    <col min="9624" max="9624" width="12" style="90" customWidth="1"/>
    <col min="9625" max="9625" width="11" style="90" bestFit="1" customWidth="1"/>
    <col min="9626" max="9626" width="10.88671875" style="90" bestFit="1" customWidth="1"/>
    <col min="9627" max="9627" width="11.5546875" style="90" customWidth="1"/>
    <col min="9628" max="9628" width="11.44140625" style="90"/>
    <col min="9629" max="9629" width="11.88671875" style="90" customWidth="1"/>
    <col min="9630" max="9630" width="12.109375" style="90" customWidth="1"/>
    <col min="9631" max="9631" width="0" style="90" hidden="1" customWidth="1"/>
    <col min="9632" max="9632" width="12.44140625" style="90" customWidth="1"/>
    <col min="9633" max="9633" width="0" style="90" hidden="1" customWidth="1"/>
    <col min="9634" max="9636" width="11.44140625" style="90"/>
    <col min="9637" max="9637" width="0" style="90" hidden="1" customWidth="1"/>
    <col min="9638" max="9645" width="11.44140625" style="90"/>
    <col min="9646" max="9646" width="10.6640625" style="90" customWidth="1"/>
    <col min="9647" max="9647" width="11.44140625" style="90"/>
    <col min="9648" max="9648" width="12.33203125" style="90" customWidth="1"/>
    <col min="9649" max="9649" width="13.33203125" style="90" customWidth="1"/>
    <col min="9650" max="9650" width="11.109375" style="90" customWidth="1"/>
    <col min="9651" max="9651" width="11.6640625" style="90" customWidth="1"/>
    <col min="9652" max="9652" width="11.44140625" style="90"/>
    <col min="9653" max="9653" width="13.6640625" style="90" bestFit="1" customWidth="1"/>
    <col min="9654" max="9656" width="11.44140625" style="90"/>
    <col min="9657" max="9657" width="13" style="90" bestFit="1" customWidth="1"/>
    <col min="9658" max="9658" width="12.33203125" style="90" bestFit="1" customWidth="1"/>
    <col min="9659" max="9661" width="11.44140625" style="90"/>
    <col min="9662" max="9662" width="15.33203125" style="90" customWidth="1"/>
    <col min="9663" max="9663" width="13" style="90" bestFit="1" customWidth="1"/>
    <col min="9664" max="9664" width="12.33203125" style="90" customWidth="1"/>
    <col min="9665" max="9665" width="0" style="90" hidden="1" customWidth="1"/>
    <col min="9666" max="9668" width="11.44140625" style="90"/>
    <col min="9669" max="9669" width="14.6640625" style="90" customWidth="1"/>
    <col min="9670" max="9670" width="12.5546875" style="90" customWidth="1"/>
    <col min="9671" max="9671" width="2.6640625" style="90" customWidth="1"/>
    <col min="9672" max="9672" width="9" style="90" customWidth="1"/>
    <col min="9673" max="9673" width="11.6640625" style="90" customWidth="1"/>
    <col min="9674" max="9674" width="12.5546875" style="90" customWidth="1"/>
    <col min="9675" max="9675" width="13.5546875" style="90" customWidth="1"/>
    <col min="9676" max="9677" width="11.6640625" style="90" customWidth="1"/>
    <col min="9678" max="9678" width="10.44140625" style="90" customWidth="1"/>
    <col min="9679" max="9679" width="2.6640625" style="90" customWidth="1"/>
    <col min="9680" max="9680" width="13.33203125" style="90" customWidth="1"/>
    <col min="9681" max="9681" width="12.6640625" style="90" customWidth="1"/>
    <col min="9682" max="9682" width="10.88671875" style="90" customWidth="1"/>
    <col min="9683" max="9683" width="13.33203125" style="90" customWidth="1"/>
    <col min="9684" max="9684" width="2.6640625" style="90" customWidth="1"/>
    <col min="9685" max="9685" width="11.5546875" style="90" customWidth="1"/>
    <col min="9686" max="9686" width="10.109375" style="90" customWidth="1"/>
    <col min="9687" max="9687" width="11.5546875" style="90" customWidth="1"/>
    <col min="9688" max="9688" width="10.88671875" style="90" customWidth="1"/>
    <col min="9689" max="9689" width="12" style="90" customWidth="1"/>
    <col min="9690" max="9690" width="12.88671875" style="90" customWidth="1"/>
    <col min="9691" max="9691" width="11.88671875" style="90" customWidth="1"/>
    <col min="9692" max="9692" width="13.88671875" style="90" customWidth="1"/>
    <col min="9693" max="9693" width="8.44140625" style="90" customWidth="1"/>
    <col min="9694" max="9694" width="12.6640625" style="90" customWidth="1"/>
    <col min="9695" max="9695" width="13" style="90" customWidth="1"/>
    <col min="9696" max="9697" width="10.88671875" style="90" customWidth="1"/>
    <col min="9698" max="9698" width="5.5546875" style="90" customWidth="1"/>
    <col min="9699" max="9699" width="11.109375" style="90" customWidth="1"/>
    <col min="9700" max="9700" width="10.109375" style="90" customWidth="1"/>
    <col min="9701" max="9701" width="12.44140625" style="90" customWidth="1"/>
    <col min="9702" max="9702" width="12.88671875" style="90" customWidth="1"/>
    <col min="9703" max="9703" width="11.88671875" style="90" customWidth="1"/>
    <col min="9704" max="9704" width="12.88671875" style="90" customWidth="1"/>
    <col min="9705" max="9705" width="11.88671875" style="90" customWidth="1"/>
    <col min="9706" max="9706" width="13.6640625" style="90" customWidth="1"/>
    <col min="9707" max="9707" width="3.33203125" style="90" customWidth="1"/>
    <col min="9708" max="9708" width="12.109375" style="90" customWidth="1"/>
    <col min="9709" max="9709" width="13" style="90" customWidth="1"/>
    <col min="9710" max="9710" width="10.88671875" style="90" customWidth="1"/>
    <col min="9711" max="9711" width="12.33203125" style="90" customWidth="1"/>
    <col min="9712" max="9713" width="2.6640625" style="90" customWidth="1"/>
    <col min="9714" max="9715" width="11.44140625" style="90"/>
    <col min="9716" max="9716" width="14.44140625" style="90" customWidth="1"/>
    <col min="9717" max="9717" width="13.44140625" style="90" customWidth="1"/>
    <col min="9718" max="9718" width="16.109375" style="90" customWidth="1"/>
    <col min="9719" max="9719" width="2.6640625" style="90" customWidth="1"/>
    <col min="9720" max="9723" width="11.44140625" style="90"/>
    <col min="9724" max="9724" width="10.109375" style="90" customWidth="1"/>
    <col min="9725" max="9725" width="11.44140625" style="90"/>
    <col min="9726" max="9726" width="15.44140625" style="90" bestFit="1" customWidth="1"/>
    <col min="9727" max="9728" width="12.88671875" style="90" bestFit="1" customWidth="1"/>
    <col min="9729" max="9863" width="11.44140625" style="90"/>
    <col min="9864" max="9864" width="1.6640625" style="90" customWidth="1"/>
    <col min="9865" max="9865" width="10" style="90" customWidth="1"/>
    <col min="9866" max="9866" width="11.44140625" style="90"/>
    <col min="9867" max="9868" width="8.109375" style="90" customWidth="1"/>
    <col min="9869" max="9869" width="8.88671875" style="90" customWidth="1"/>
    <col min="9870" max="9870" width="8.109375" style="90" customWidth="1"/>
    <col min="9871" max="9871" width="10.109375" style="90" customWidth="1"/>
    <col min="9872" max="9872" width="9.44140625" style="90" customWidth="1"/>
    <col min="9873" max="9873" width="10.33203125" style="90" customWidth="1"/>
    <col min="9874" max="9875" width="10.5546875" style="90" customWidth="1"/>
    <col min="9876" max="9876" width="0" style="90" hidden="1" customWidth="1"/>
    <col min="9877" max="9877" width="10.6640625" style="90" customWidth="1"/>
    <col min="9878" max="9879" width="11.44140625" style="90"/>
    <col min="9880" max="9880" width="12" style="90" customWidth="1"/>
    <col min="9881" max="9881" width="11" style="90" bestFit="1" customWidth="1"/>
    <col min="9882" max="9882" width="10.88671875" style="90" bestFit="1" customWidth="1"/>
    <col min="9883" max="9883" width="11.5546875" style="90" customWidth="1"/>
    <col min="9884" max="9884" width="11.44140625" style="90"/>
    <col min="9885" max="9885" width="11.88671875" style="90" customWidth="1"/>
    <col min="9886" max="9886" width="12.109375" style="90" customWidth="1"/>
    <col min="9887" max="9887" width="0" style="90" hidden="1" customWidth="1"/>
    <col min="9888" max="9888" width="12.44140625" style="90" customWidth="1"/>
    <col min="9889" max="9889" width="0" style="90" hidden="1" customWidth="1"/>
    <col min="9890" max="9892" width="11.44140625" style="90"/>
    <col min="9893" max="9893" width="0" style="90" hidden="1" customWidth="1"/>
    <col min="9894" max="9901" width="11.44140625" style="90"/>
    <col min="9902" max="9902" width="10.6640625" style="90" customWidth="1"/>
    <col min="9903" max="9903" width="11.44140625" style="90"/>
    <col min="9904" max="9904" width="12.33203125" style="90" customWidth="1"/>
    <col min="9905" max="9905" width="13.33203125" style="90" customWidth="1"/>
    <col min="9906" max="9906" width="11.109375" style="90" customWidth="1"/>
    <col min="9907" max="9907" width="11.6640625" style="90" customWidth="1"/>
    <col min="9908" max="9908" width="11.44140625" style="90"/>
    <col min="9909" max="9909" width="13.6640625" style="90" bestFit="1" customWidth="1"/>
    <col min="9910" max="9912" width="11.44140625" style="90"/>
    <col min="9913" max="9913" width="13" style="90" bestFit="1" customWidth="1"/>
    <col min="9914" max="9914" width="12.33203125" style="90" bestFit="1" customWidth="1"/>
    <col min="9915" max="9917" width="11.44140625" style="90"/>
    <col min="9918" max="9918" width="15.33203125" style="90" customWidth="1"/>
    <col min="9919" max="9919" width="13" style="90" bestFit="1" customWidth="1"/>
    <col min="9920" max="9920" width="12.33203125" style="90" customWidth="1"/>
    <col min="9921" max="9921" width="0" style="90" hidden="1" customWidth="1"/>
    <col min="9922" max="9924" width="11.44140625" style="90"/>
    <col min="9925" max="9925" width="14.6640625" style="90" customWidth="1"/>
    <col min="9926" max="9926" width="12.5546875" style="90" customWidth="1"/>
    <col min="9927" max="9927" width="2.6640625" style="90" customWidth="1"/>
    <col min="9928" max="9928" width="9" style="90" customWidth="1"/>
    <col min="9929" max="9929" width="11.6640625" style="90" customWidth="1"/>
    <col min="9930" max="9930" width="12.5546875" style="90" customWidth="1"/>
    <col min="9931" max="9931" width="13.5546875" style="90" customWidth="1"/>
    <col min="9932" max="9933" width="11.6640625" style="90" customWidth="1"/>
    <col min="9934" max="9934" width="10.44140625" style="90" customWidth="1"/>
    <col min="9935" max="9935" width="2.6640625" style="90" customWidth="1"/>
    <col min="9936" max="9936" width="13.33203125" style="90" customWidth="1"/>
    <col min="9937" max="9937" width="12.6640625" style="90" customWidth="1"/>
    <col min="9938" max="9938" width="10.88671875" style="90" customWidth="1"/>
    <col min="9939" max="9939" width="13.33203125" style="90" customWidth="1"/>
    <col min="9940" max="9940" width="2.6640625" style="90" customWidth="1"/>
    <col min="9941" max="9941" width="11.5546875" style="90" customWidth="1"/>
    <col min="9942" max="9942" width="10.109375" style="90" customWidth="1"/>
    <col min="9943" max="9943" width="11.5546875" style="90" customWidth="1"/>
    <col min="9944" max="9944" width="10.88671875" style="90" customWidth="1"/>
    <col min="9945" max="9945" width="12" style="90" customWidth="1"/>
    <col min="9946" max="9946" width="12.88671875" style="90" customWidth="1"/>
    <col min="9947" max="9947" width="11.88671875" style="90" customWidth="1"/>
    <col min="9948" max="9948" width="13.88671875" style="90" customWidth="1"/>
    <col min="9949" max="9949" width="8.44140625" style="90" customWidth="1"/>
    <col min="9950" max="9950" width="12.6640625" style="90" customWidth="1"/>
    <col min="9951" max="9951" width="13" style="90" customWidth="1"/>
    <col min="9952" max="9953" width="10.88671875" style="90" customWidth="1"/>
    <col min="9954" max="9954" width="5.5546875" style="90" customWidth="1"/>
    <col min="9955" max="9955" width="11.109375" style="90" customWidth="1"/>
    <col min="9956" max="9956" width="10.109375" style="90" customWidth="1"/>
    <col min="9957" max="9957" width="12.44140625" style="90" customWidth="1"/>
    <col min="9958" max="9958" width="12.88671875" style="90" customWidth="1"/>
    <col min="9959" max="9959" width="11.88671875" style="90" customWidth="1"/>
    <col min="9960" max="9960" width="12.88671875" style="90" customWidth="1"/>
    <col min="9961" max="9961" width="11.88671875" style="90" customWidth="1"/>
    <col min="9962" max="9962" width="13.6640625" style="90" customWidth="1"/>
    <col min="9963" max="9963" width="3.33203125" style="90" customWidth="1"/>
    <col min="9964" max="9964" width="12.109375" style="90" customWidth="1"/>
    <col min="9965" max="9965" width="13" style="90" customWidth="1"/>
    <col min="9966" max="9966" width="10.88671875" style="90" customWidth="1"/>
    <col min="9967" max="9967" width="12.33203125" style="90" customWidth="1"/>
    <col min="9968" max="9969" width="2.6640625" style="90" customWidth="1"/>
    <col min="9970" max="9971" width="11.44140625" style="90"/>
    <col min="9972" max="9972" width="14.44140625" style="90" customWidth="1"/>
    <col min="9973" max="9973" width="13.44140625" style="90" customWidth="1"/>
    <col min="9974" max="9974" width="16.109375" style="90" customWidth="1"/>
    <col min="9975" max="9975" width="2.6640625" style="90" customWidth="1"/>
    <col min="9976" max="9979" width="11.44140625" style="90"/>
    <col min="9980" max="9980" width="10.109375" style="90" customWidth="1"/>
    <col min="9981" max="9981" width="11.44140625" style="90"/>
    <col min="9982" max="9982" width="15.44140625" style="90" bestFit="1" customWidth="1"/>
    <col min="9983" max="9984" width="12.88671875" style="90" bestFit="1" customWidth="1"/>
    <col min="9985" max="10119" width="11.44140625" style="90"/>
    <col min="10120" max="10120" width="1.6640625" style="90" customWidth="1"/>
    <col min="10121" max="10121" width="10" style="90" customWidth="1"/>
    <col min="10122" max="10122" width="11.44140625" style="90"/>
    <col min="10123" max="10124" width="8.109375" style="90" customWidth="1"/>
    <col min="10125" max="10125" width="8.88671875" style="90" customWidth="1"/>
    <col min="10126" max="10126" width="8.109375" style="90" customWidth="1"/>
    <col min="10127" max="10127" width="10.109375" style="90" customWidth="1"/>
    <col min="10128" max="10128" width="9.44140625" style="90" customWidth="1"/>
    <col min="10129" max="10129" width="10.33203125" style="90" customWidth="1"/>
    <col min="10130" max="10131" width="10.5546875" style="90" customWidth="1"/>
    <col min="10132" max="10132" width="0" style="90" hidden="1" customWidth="1"/>
    <col min="10133" max="10133" width="10.6640625" style="90" customWidth="1"/>
    <col min="10134" max="10135" width="11.44140625" style="90"/>
    <col min="10136" max="10136" width="12" style="90" customWidth="1"/>
    <col min="10137" max="10137" width="11" style="90" bestFit="1" customWidth="1"/>
    <col min="10138" max="10138" width="10.88671875" style="90" bestFit="1" customWidth="1"/>
    <col min="10139" max="10139" width="11.5546875" style="90" customWidth="1"/>
    <col min="10140" max="10140" width="11.44140625" style="90"/>
    <col min="10141" max="10141" width="11.88671875" style="90" customWidth="1"/>
    <col min="10142" max="10142" width="12.109375" style="90" customWidth="1"/>
    <col min="10143" max="10143" width="0" style="90" hidden="1" customWidth="1"/>
    <col min="10144" max="10144" width="12.44140625" style="90" customWidth="1"/>
    <col min="10145" max="10145" width="0" style="90" hidden="1" customWidth="1"/>
    <col min="10146" max="10148" width="11.44140625" style="90"/>
    <col min="10149" max="10149" width="0" style="90" hidden="1" customWidth="1"/>
    <col min="10150" max="10157" width="11.44140625" style="90"/>
    <col min="10158" max="10158" width="10.6640625" style="90" customWidth="1"/>
    <col min="10159" max="10159" width="11.44140625" style="90"/>
    <col min="10160" max="10160" width="12.33203125" style="90" customWidth="1"/>
    <col min="10161" max="10161" width="13.33203125" style="90" customWidth="1"/>
    <col min="10162" max="10162" width="11.109375" style="90" customWidth="1"/>
    <col min="10163" max="10163" width="11.6640625" style="90" customWidth="1"/>
    <col min="10164" max="10164" width="11.44140625" style="90"/>
    <col min="10165" max="10165" width="13.6640625" style="90" bestFit="1" customWidth="1"/>
    <col min="10166" max="10168" width="11.44140625" style="90"/>
    <col min="10169" max="10169" width="13" style="90" bestFit="1" customWidth="1"/>
    <col min="10170" max="10170" width="12.33203125" style="90" bestFit="1" customWidth="1"/>
    <col min="10171" max="10173" width="11.44140625" style="90"/>
    <col min="10174" max="10174" width="15.33203125" style="90" customWidth="1"/>
    <col min="10175" max="10175" width="13" style="90" bestFit="1" customWidth="1"/>
    <col min="10176" max="10176" width="12.33203125" style="90" customWidth="1"/>
    <col min="10177" max="10177" width="0" style="90" hidden="1" customWidth="1"/>
    <col min="10178" max="10180" width="11.44140625" style="90"/>
    <col min="10181" max="10181" width="14.6640625" style="90" customWidth="1"/>
    <col min="10182" max="10182" width="12.5546875" style="90" customWidth="1"/>
    <col min="10183" max="10183" width="2.6640625" style="90" customWidth="1"/>
    <col min="10184" max="10184" width="9" style="90" customWidth="1"/>
    <col min="10185" max="10185" width="11.6640625" style="90" customWidth="1"/>
    <col min="10186" max="10186" width="12.5546875" style="90" customWidth="1"/>
    <col min="10187" max="10187" width="13.5546875" style="90" customWidth="1"/>
    <col min="10188" max="10189" width="11.6640625" style="90" customWidth="1"/>
    <col min="10190" max="10190" width="10.44140625" style="90" customWidth="1"/>
    <col min="10191" max="10191" width="2.6640625" style="90" customWidth="1"/>
    <col min="10192" max="10192" width="13.33203125" style="90" customWidth="1"/>
    <col min="10193" max="10193" width="12.6640625" style="90" customWidth="1"/>
    <col min="10194" max="10194" width="10.88671875" style="90" customWidth="1"/>
    <col min="10195" max="10195" width="13.33203125" style="90" customWidth="1"/>
    <col min="10196" max="10196" width="2.6640625" style="90" customWidth="1"/>
    <col min="10197" max="10197" width="11.5546875" style="90" customWidth="1"/>
    <col min="10198" max="10198" width="10.109375" style="90" customWidth="1"/>
    <col min="10199" max="10199" width="11.5546875" style="90" customWidth="1"/>
    <col min="10200" max="10200" width="10.88671875" style="90" customWidth="1"/>
    <col min="10201" max="10201" width="12" style="90" customWidth="1"/>
    <col min="10202" max="10202" width="12.88671875" style="90" customWidth="1"/>
    <col min="10203" max="10203" width="11.88671875" style="90" customWidth="1"/>
    <col min="10204" max="10204" width="13.88671875" style="90" customWidth="1"/>
    <col min="10205" max="10205" width="8.44140625" style="90" customWidth="1"/>
    <col min="10206" max="10206" width="12.6640625" style="90" customWidth="1"/>
    <col min="10207" max="10207" width="13" style="90" customWidth="1"/>
    <col min="10208" max="10209" width="10.88671875" style="90" customWidth="1"/>
    <col min="10210" max="10210" width="5.5546875" style="90" customWidth="1"/>
    <col min="10211" max="10211" width="11.109375" style="90" customWidth="1"/>
    <col min="10212" max="10212" width="10.109375" style="90" customWidth="1"/>
    <col min="10213" max="10213" width="12.44140625" style="90" customWidth="1"/>
    <col min="10214" max="10214" width="12.88671875" style="90" customWidth="1"/>
    <col min="10215" max="10215" width="11.88671875" style="90" customWidth="1"/>
    <col min="10216" max="10216" width="12.88671875" style="90" customWidth="1"/>
    <col min="10217" max="10217" width="11.88671875" style="90" customWidth="1"/>
    <col min="10218" max="10218" width="13.6640625" style="90" customWidth="1"/>
    <col min="10219" max="10219" width="3.33203125" style="90" customWidth="1"/>
    <col min="10220" max="10220" width="12.109375" style="90" customWidth="1"/>
    <col min="10221" max="10221" width="13" style="90" customWidth="1"/>
    <col min="10222" max="10222" width="10.88671875" style="90" customWidth="1"/>
    <col min="10223" max="10223" width="12.33203125" style="90" customWidth="1"/>
    <col min="10224" max="10225" width="2.6640625" style="90" customWidth="1"/>
    <col min="10226" max="10227" width="11.44140625" style="90"/>
    <col min="10228" max="10228" width="14.44140625" style="90" customWidth="1"/>
    <col min="10229" max="10229" width="13.44140625" style="90" customWidth="1"/>
    <col min="10230" max="10230" width="16.109375" style="90" customWidth="1"/>
    <col min="10231" max="10231" width="2.6640625" style="90" customWidth="1"/>
    <col min="10232" max="10235" width="11.44140625" style="90"/>
    <col min="10236" max="10236" width="10.109375" style="90" customWidth="1"/>
    <col min="10237" max="10237" width="11.44140625" style="90"/>
    <col min="10238" max="10238" width="15.44140625" style="90" bestFit="1" customWidth="1"/>
    <col min="10239" max="10240" width="12.88671875" style="90" bestFit="1" customWidth="1"/>
    <col min="10241" max="10375" width="11.44140625" style="90"/>
    <col min="10376" max="10376" width="1.6640625" style="90" customWidth="1"/>
    <col min="10377" max="10377" width="10" style="90" customWidth="1"/>
    <col min="10378" max="10378" width="11.44140625" style="90"/>
    <col min="10379" max="10380" width="8.109375" style="90" customWidth="1"/>
    <col min="10381" max="10381" width="8.88671875" style="90" customWidth="1"/>
    <col min="10382" max="10382" width="8.109375" style="90" customWidth="1"/>
    <col min="10383" max="10383" width="10.109375" style="90" customWidth="1"/>
    <col min="10384" max="10384" width="9.44140625" style="90" customWidth="1"/>
    <col min="10385" max="10385" width="10.33203125" style="90" customWidth="1"/>
    <col min="10386" max="10387" width="10.5546875" style="90" customWidth="1"/>
    <col min="10388" max="10388" width="0" style="90" hidden="1" customWidth="1"/>
    <col min="10389" max="10389" width="10.6640625" style="90" customWidth="1"/>
    <col min="10390" max="10391" width="11.44140625" style="90"/>
    <col min="10392" max="10392" width="12" style="90" customWidth="1"/>
    <col min="10393" max="10393" width="11" style="90" bestFit="1" customWidth="1"/>
    <col min="10394" max="10394" width="10.88671875" style="90" bestFit="1" customWidth="1"/>
    <col min="10395" max="10395" width="11.5546875" style="90" customWidth="1"/>
    <col min="10396" max="10396" width="11.44140625" style="90"/>
    <col min="10397" max="10397" width="11.88671875" style="90" customWidth="1"/>
    <col min="10398" max="10398" width="12.109375" style="90" customWidth="1"/>
    <col min="10399" max="10399" width="0" style="90" hidden="1" customWidth="1"/>
    <col min="10400" max="10400" width="12.44140625" style="90" customWidth="1"/>
    <col min="10401" max="10401" width="0" style="90" hidden="1" customWidth="1"/>
    <col min="10402" max="10404" width="11.44140625" style="90"/>
    <col min="10405" max="10405" width="0" style="90" hidden="1" customWidth="1"/>
    <col min="10406" max="10413" width="11.44140625" style="90"/>
    <col min="10414" max="10414" width="10.6640625" style="90" customWidth="1"/>
    <col min="10415" max="10415" width="11.44140625" style="90"/>
    <col min="10416" max="10416" width="12.33203125" style="90" customWidth="1"/>
    <col min="10417" max="10417" width="13.33203125" style="90" customWidth="1"/>
    <col min="10418" max="10418" width="11.109375" style="90" customWidth="1"/>
    <col min="10419" max="10419" width="11.6640625" style="90" customWidth="1"/>
    <col min="10420" max="10420" width="11.44140625" style="90"/>
    <col min="10421" max="10421" width="13.6640625" style="90" bestFit="1" customWidth="1"/>
    <col min="10422" max="10424" width="11.44140625" style="90"/>
    <col min="10425" max="10425" width="13" style="90" bestFit="1" customWidth="1"/>
    <col min="10426" max="10426" width="12.33203125" style="90" bestFit="1" customWidth="1"/>
    <col min="10427" max="10429" width="11.44140625" style="90"/>
    <col min="10430" max="10430" width="15.33203125" style="90" customWidth="1"/>
    <col min="10431" max="10431" width="13" style="90" bestFit="1" customWidth="1"/>
    <col min="10432" max="10432" width="12.33203125" style="90" customWidth="1"/>
    <col min="10433" max="10433" width="0" style="90" hidden="1" customWidth="1"/>
    <col min="10434" max="10436" width="11.44140625" style="90"/>
    <col min="10437" max="10437" width="14.6640625" style="90" customWidth="1"/>
    <col min="10438" max="10438" width="12.5546875" style="90" customWidth="1"/>
    <col min="10439" max="10439" width="2.6640625" style="90" customWidth="1"/>
    <col min="10440" max="10440" width="9" style="90" customWidth="1"/>
    <col min="10441" max="10441" width="11.6640625" style="90" customWidth="1"/>
    <col min="10442" max="10442" width="12.5546875" style="90" customWidth="1"/>
    <col min="10443" max="10443" width="13.5546875" style="90" customWidth="1"/>
    <col min="10444" max="10445" width="11.6640625" style="90" customWidth="1"/>
    <col min="10446" max="10446" width="10.44140625" style="90" customWidth="1"/>
    <col min="10447" max="10447" width="2.6640625" style="90" customWidth="1"/>
    <col min="10448" max="10448" width="13.33203125" style="90" customWidth="1"/>
    <col min="10449" max="10449" width="12.6640625" style="90" customWidth="1"/>
    <col min="10450" max="10450" width="10.88671875" style="90" customWidth="1"/>
    <col min="10451" max="10451" width="13.33203125" style="90" customWidth="1"/>
    <col min="10452" max="10452" width="2.6640625" style="90" customWidth="1"/>
    <col min="10453" max="10453" width="11.5546875" style="90" customWidth="1"/>
    <col min="10454" max="10454" width="10.109375" style="90" customWidth="1"/>
    <col min="10455" max="10455" width="11.5546875" style="90" customWidth="1"/>
    <col min="10456" max="10456" width="10.88671875" style="90" customWidth="1"/>
    <col min="10457" max="10457" width="12" style="90" customWidth="1"/>
    <col min="10458" max="10458" width="12.88671875" style="90" customWidth="1"/>
    <col min="10459" max="10459" width="11.88671875" style="90" customWidth="1"/>
    <col min="10460" max="10460" width="13.88671875" style="90" customWidth="1"/>
    <col min="10461" max="10461" width="8.44140625" style="90" customWidth="1"/>
    <col min="10462" max="10462" width="12.6640625" style="90" customWidth="1"/>
    <col min="10463" max="10463" width="13" style="90" customWidth="1"/>
    <col min="10464" max="10465" width="10.88671875" style="90" customWidth="1"/>
    <col min="10466" max="10466" width="5.5546875" style="90" customWidth="1"/>
    <col min="10467" max="10467" width="11.109375" style="90" customWidth="1"/>
    <col min="10468" max="10468" width="10.109375" style="90" customWidth="1"/>
    <col min="10469" max="10469" width="12.44140625" style="90" customWidth="1"/>
    <col min="10470" max="10470" width="12.88671875" style="90" customWidth="1"/>
    <col min="10471" max="10471" width="11.88671875" style="90" customWidth="1"/>
    <col min="10472" max="10472" width="12.88671875" style="90" customWidth="1"/>
    <col min="10473" max="10473" width="11.88671875" style="90" customWidth="1"/>
    <col min="10474" max="10474" width="13.6640625" style="90" customWidth="1"/>
    <col min="10475" max="10475" width="3.33203125" style="90" customWidth="1"/>
    <col min="10476" max="10476" width="12.109375" style="90" customWidth="1"/>
    <col min="10477" max="10477" width="13" style="90" customWidth="1"/>
    <col min="10478" max="10478" width="10.88671875" style="90" customWidth="1"/>
    <col min="10479" max="10479" width="12.33203125" style="90" customWidth="1"/>
    <col min="10480" max="10481" width="2.6640625" style="90" customWidth="1"/>
    <col min="10482" max="10483" width="11.44140625" style="90"/>
    <col min="10484" max="10484" width="14.44140625" style="90" customWidth="1"/>
    <col min="10485" max="10485" width="13.44140625" style="90" customWidth="1"/>
    <col min="10486" max="10486" width="16.109375" style="90" customWidth="1"/>
    <col min="10487" max="10487" width="2.6640625" style="90" customWidth="1"/>
    <col min="10488" max="10491" width="11.44140625" style="90"/>
    <col min="10492" max="10492" width="10.109375" style="90" customWidth="1"/>
    <col min="10493" max="10493" width="11.44140625" style="90"/>
    <col min="10494" max="10494" width="15.44140625" style="90" bestFit="1" customWidth="1"/>
    <col min="10495" max="10496" width="12.88671875" style="90" bestFit="1" customWidth="1"/>
    <col min="10497" max="10631" width="11.44140625" style="90"/>
    <col min="10632" max="10632" width="1.6640625" style="90" customWidth="1"/>
    <col min="10633" max="10633" width="10" style="90" customWidth="1"/>
    <col min="10634" max="10634" width="11.44140625" style="90"/>
    <col min="10635" max="10636" width="8.109375" style="90" customWidth="1"/>
    <col min="10637" max="10637" width="8.88671875" style="90" customWidth="1"/>
    <col min="10638" max="10638" width="8.109375" style="90" customWidth="1"/>
    <col min="10639" max="10639" width="10.109375" style="90" customWidth="1"/>
    <col min="10640" max="10640" width="9.44140625" style="90" customWidth="1"/>
    <col min="10641" max="10641" width="10.33203125" style="90" customWidth="1"/>
    <col min="10642" max="10643" width="10.5546875" style="90" customWidth="1"/>
    <col min="10644" max="10644" width="0" style="90" hidden="1" customWidth="1"/>
    <col min="10645" max="10645" width="10.6640625" style="90" customWidth="1"/>
    <col min="10646" max="10647" width="11.44140625" style="90"/>
    <col min="10648" max="10648" width="12" style="90" customWidth="1"/>
    <col min="10649" max="10649" width="11" style="90" bestFit="1" customWidth="1"/>
    <col min="10650" max="10650" width="10.88671875" style="90" bestFit="1" customWidth="1"/>
    <col min="10651" max="10651" width="11.5546875" style="90" customWidth="1"/>
    <col min="10652" max="10652" width="11.44140625" style="90"/>
    <col min="10653" max="10653" width="11.88671875" style="90" customWidth="1"/>
    <col min="10654" max="10654" width="12.109375" style="90" customWidth="1"/>
    <col min="10655" max="10655" width="0" style="90" hidden="1" customWidth="1"/>
    <col min="10656" max="10656" width="12.44140625" style="90" customWidth="1"/>
    <col min="10657" max="10657" width="0" style="90" hidden="1" customWidth="1"/>
    <col min="10658" max="10660" width="11.44140625" style="90"/>
    <col min="10661" max="10661" width="0" style="90" hidden="1" customWidth="1"/>
    <col min="10662" max="10669" width="11.44140625" style="90"/>
    <col min="10670" max="10670" width="10.6640625" style="90" customWidth="1"/>
    <col min="10671" max="10671" width="11.44140625" style="90"/>
    <col min="10672" max="10672" width="12.33203125" style="90" customWidth="1"/>
    <col min="10673" max="10673" width="13.33203125" style="90" customWidth="1"/>
    <col min="10674" max="10674" width="11.109375" style="90" customWidth="1"/>
    <col min="10675" max="10675" width="11.6640625" style="90" customWidth="1"/>
    <col min="10676" max="10676" width="11.44140625" style="90"/>
    <col min="10677" max="10677" width="13.6640625" style="90" bestFit="1" customWidth="1"/>
    <col min="10678" max="10680" width="11.44140625" style="90"/>
    <col min="10681" max="10681" width="13" style="90" bestFit="1" customWidth="1"/>
    <col min="10682" max="10682" width="12.33203125" style="90" bestFit="1" customWidth="1"/>
    <col min="10683" max="10685" width="11.44140625" style="90"/>
    <col min="10686" max="10686" width="15.33203125" style="90" customWidth="1"/>
    <col min="10687" max="10687" width="13" style="90" bestFit="1" customWidth="1"/>
    <col min="10688" max="10688" width="12.33203125" style="90" customWidth="1"/>
    <col min="10689" max="10689" width="0" style="90" hidden="1" customWidth="1"/>
    <col min="10690" max="10692" width="11.44140625" style="90"/>
    <col min="10693" max="10693" width="14.6640625" style="90" customWidth="1"/>
    <col min="10694" max="10694" width="12.5546875" style="90" customWidth="1"/>
    <col min="10695" max="10695" width="2.6640625" style="90" customWidth="1"/>
    <col min="10696" max="10696" width="9" style="90" customWidth="1"/>
    <col min="10697" max="10697" width="11.6640625" style="90" customWidth="1"/>
    <col min="10698" max="10698" width="12.5546875" style="90" customWidth="1"/>
    <col min="10699" max="10699" width="13.5546875" style="90" customWidth="1"/>
    <col min="10700" max="10701" width="11.6640625" style="90" customWidth="1"/>
    <col min="10702" max="10702" width="10.44140625" style="90" customWidth="1"/>
    <col min="10703" max="10703" width="2.6640625" style="90" customWidth="1"/>
    <col min="10704" max="10704" width="13.33203125" style="90" customWidth="1"/>
    <col min="10705" max="10705" width="12.6640625" style="90" customWidth="1"/>
    <col min="10706" max="10706" width="10.88671875" style="90" customWidth="1"/>
    <col min="10707" max="10707" width="13.33203125" style="90" customWidth="1"/>
    <col min="10708" max="10708" width="2.6640625" style="90" customWidth="1"/>
    <col min="10709" max="10709" width="11.5546875" style="90" customWidth="1"/>
    <col min="10710" max="10710" width="10.109375" style="90" customWidth="1"/>
    <col min="10711" max="10711" width="11.5546875" style="90" customWidth="1"/>
    <col min="10712" max="10712" width="10.88671875" style="90" customWidth="1"/>
    <col min="10713" max="10713" width="12" style="90" customWidth="1"/>
    <col min="10714" max="10714" width="12.88671875" style="90" customWidth="1"/>
    <col min="10715" max="10715" width="11.88671875" style="90" customWidth="1"/>
    <col min="10716" max="10716" width="13.88671875" style="90" customWidth="1"/>
    <col min="10717" max="10717" width="8.44140625" style="90" customWidth="1"/>
    <col min="10718" max="10718" width="12.6640625" style="90" customWidth="1"/>
    <col min="10719" max="10719" width="13" style="90" customWidth="1"/>
    <col min="10720" max="10721" width="10.88671875" style="90" customWidth="1"/>
    <col min="10722" max="10722" width="5.5546875" style="90" customWidth="1"/>
    <col min="10723" max="10723" width="11.109375" style="90" customWidth="1"/>
    <col min="10724" max="10724" width="10.109375" style="90" customWidth="1"/>
    <col min="10725" max="10725" width="12.44140625" style="90" customWidth="1"/>
    <col min="10726" max="10726" width="12.88671875" style="90" customWidth="1"/>
    <col min="10727" max="10727" width="11.88671875" style="90" customWidth="1"/>
    <col min="10728" max="10728" width="12.88671875" style="90" customWidth="1"/>
    <col min="10729" max="10729" width="11.88671875" style="90" customWidth="1"/>
    <col min="10730" max="10730" width="13.6640625" style="90" customWidth="1"/>
    <col min="10731" max="10731" width="3.33203125" style="90" customWidth="1"/>
    <col min="10732" max="10732" width="12.109375" style="90" customWidth="1"/>
    <col min="10733" max="10733" width="13" style="90" customWidth="1"/>
    <col min="10734" max="10734" width="10.88671875" style="90" customWidth="1"/>
    <col min="10735" max="10735" width="12.33203125" style="90" customWidth="1"/>
    <col min="10736" max="10737" width="2.6640625" style="90" customWidth="1"/>
    <col min="10738" max="10739" width="11.44140625" style="90"/>
    <col min="10740" max="10740" width="14.44140625" style="90" customWidth="1"/>
    <col min="10741" max="10741" width="13.44140625" style="90" customWidth="1"/>
    <col min="10742" max="10742" width="16.109375" style="90" customWidth="1"/>
    <col min="10743" max="10743" width="2.6640625" style="90" customWidth="1"/>
    <col min="10744" max="10747" width="11.44140625" style="90"/>
    <col min="10748" max="10748" width="10.109375" style="90" customWidth="1"/>
    <col min="10749" max="10749" width="11.44140625" style="90"/>
    <col min="10750" max="10750" width="15.44140625" style="90" bestFit="1" customWidth="1"/>
    <col min="10751" max="10752" width="12.88671875" style="90" bestFit="1" customWidth="1"/>
    <col min="10753" max="10887" width="11.44140625" style="90"/>
    <col min="10888" max="10888" width="1.6640625" style="90" customWidth="1"/>
    <col min="10889" max="10889" width="10" style="90" customWidth="1"/>
    <col min="10890" max="10890" width="11.44140625" style="90"/>
    <col min="10891" max="10892" width="8.109375" style="90" customWidth="1"/>
    <col min="10893" max="10893" width="8.88671875" style="90" customWidth="1"/>
    <col min="10894" max="10894" width="8.109375" style="90" customWidth="1"/>
    <col min="10895" max="10895" width="10.109375" style="90" customWidth="1"/>
    <col min="10896" max="10896" width="9.44140625" style="90" customWidth="1"/>
    <col min="10897" max="10897" width="10.33203125" style="90" customWidth="1"/>
    <col min="10898" max="10899" width="10.5546875" style="90" customWidth="1"/>
    <col min="10900" max="10900" width="0" style="90" hidden="1" customWidth="1"/>
    <col min="10901" max="10901" width="10.6640625" style="90" customWidth="1"/>
    <col min="10902" max="10903" width="11.44140625" style="90"/>
    <col min="10904" max="10904" width="12" style="90" customWidth="1"/>
    <col min="10905" max="10905" width="11" style="90" bestFit="1" customWidth="1"/>
    <col min="10906" max="10906" width="10.88671875" style="90" bestFit="1" customWidth="1"/>
    <col min="10907" max="10907" width="11.5546875" style="90" customWidth="1"/>
    <col min="10908" max="10908" width="11.44140625" style="90"/>
    <col min="10909" max="10909" width="11.88671875" style="90" customWidth="1"/>
    <col min="10910" max="10910" width="12.109375" style="90" customWidth="1"/>
    <col min="10911" max="10911" width="0" style="90" hidden="1" customWidth="1"/>
    <col min="10912" max="10912" width="12.44140625" style="90" customWidth="1"/>
    <col min="10913" max="10913" width="0" style="90" hidden="1" customWidth="1"/>
    <col min="10914" max="10916" width="11.44140625" style="90"/>
    <col min="10917" max="10917" width="0" style="90" hidden="1" customWidth="1"/>
    <col min="10918" max="10925" width="11.44140625" style="90"/>
    <col min="10926" max="10926" width="10.6640625" style="90" customWidth="1"/>
    <col min="10927" max="10927" width="11.44140625" style="90"/>
    <col min="10928" max="10928" width="12.33203125" style="90" customWidth="1"/>
    <col min="10929" max="10929" width="13.33203125" style="90" customWidth="1"/>
    <col min="10930" max="10930" width="11.109375" style="90" customWidth="1"/>
    <col min="10931" max="10931" width="11.6640625" style="90" customWidth="1"/>
    <col min="10932" max="10932" width="11.44140625" style="90"/>
    <col min="10933" max="10933" width="13.6640625" style="90" bestFit="1" customWidth="1"/>
    <col min="10934" max="10936" width="11.44140625" style="90"/>
    <col min="10937" max="10937" width="13" style="90" bestFit="1" customWidth="1"/>
    <col min="10938" max="10938" width="12.33203125" style="90" bestFit="1" customWidth="1"/>
    <col min="10939" max="10941" width="11.44140625" style="90"/>
    <col min="10942" max="10942" width="15.33203125" style="90" customWidth="1"/>
    <col min="10943" max="10943" width="13" style="90" bestFit="1" customWidth="1"/>
    <col min="10944" max="10944" width="12.33203125" style="90" customWidth="1"/>
    <col min="10945" max="10945" width="0" style="90" hidden="1" customWidth="1"/>
    <col min="10946" max="10948" width="11.44140625" style="90"/>
    <col min="10949" max="10949" width="14.6640625" style="90" customWidth="1"/>
    <col min="10950" max="10950" width="12.5546875" style="90" customWidth="1"/>
    <col min="10951" max="10951" width="2.6640625" style="90" customWidth="1"/>
    <col min="10952" max="10952" width="9" style="90" customWidth="1"/>
    <col min="10953" max="10953" width="11.6640625" style="90" customWidth="1"/>
    <col min="10954" max="10954" width="12.5546875" style="90" customWidth="1"/>
    <col min="10955" max="10955" width="13.5546875" style="90" customWidth="1"/>
    <col min="10956" max="10957" width="11.6640625" style="90" customWidth="1"/>
    <col min="10958" max="10958" width="10.44140625" style="90" customWidth="1"/>
    <col min="10959" max="10959" width="2.6640625" style="90" customWidth="1"/>
    <col min="10960" max="10960" width="13.33203125" style="90" customWidth="1"/>
    <col min="10961" max="10961" width="12.6640625" style="90" customWidth="1"/>
    <col min="10962" max="10962" width="10.88671875" style="90" customWidth="1"/>
    <col min="10963" max="10963" width="13.33203125" style="90" customWidth="1"/>
    <col min="10964" max="10964" width="2.6640625" style="90" customWidth="1"/>
    <col min="10965" max="10965" width="11.5546875" style="90" customWidth="1"/>
    <col min="10966" max="10966" width="10.109375" style="90" customWidth="1"/>
    <col min="10967" max="10967" width="11.5546875" style="90" customWidth="1"/>
    <col min="10968" max="10968" width="10.88671875" style="90" customWidth="1"/>
    <col min="10969" max="10969" width="12" style="90" customWidth="1"/>
    <col min="10970" max="10970" width="12.88671875" style="90" customWidth="1"/>
    <col min="10971" max="10971" width="11.88671875" style="90" customWidth="1"/>
    <col min="10972" max="10972" width="13.88671875" style="90" customWidth="1"/>
    <col min="10973" max="10973" width="8.44140625" style="90" customWidth="1"/>
    <col min="10974" max="10974" width="12.6640625" style="90" customWidth="1"/>
    <col min="10975" max="10975" width="13" style="90" customWidth="1"/>
    <col min="10976" max="10977" width="10.88671875" style="90" customWidth="1"/>
    <col min="10978" max="10978" width="5.5546875" style="90" customWidth="1"/>
    <col min="10979" max="10979" width="11.109375" style="90" customWidth="1"/>
    <col min="10980" max="10980" width="10.109375" style="90" customWidth="1"/>
    <col min="10981" max="10981" width="12.44140625" style="90" customWidth="1"/>
    <col min="10982" max="10982" width="12.88671875" style="90" customWidth="1"/>
    <col min="10983" max="10983" width="11.88671875" style="90" customWidth="1"/>
    <col min="10984" max="10984" width="12.88671875" style="90" customWidth="1"/>
    <col min="10985" max="10985" width="11.88671875" style="90" customWidth="1"/>
    <col min="10986" max="10986" width="13.6640625" style="90" customWidth="1"/>
    <col min="10987" max="10987" width="3.33203125" style="90" customWidth="1"/>
    <col min="10988" max="10988" width="12.109375" style="90" customWidth="1"/>
    <col min="10989" max="10989" width="13" style="90" customWidth="1"/>
    <col min="10990" max="10990" width="10.88671875" style="90" customWidth="1"/>
    <col min="10991" max="10991" width="12.33203125" style="90" customWidth="1"/>
    <col min="10992" max="10993" width="2.6640625" style="90" customWidth="1"/>
    <col min="10994" max="10995" width="11.44140625" style="90"/>
    <col min="10996" max="10996" width="14.44140625" style="90" customWidth="1"/>
    <col min="10997" max="10997" width="13.44140625" style="90" customWidth="1"/>
    <col min="10998" max="10998" width="16.109375" style="90" customWidth="1"/>
    <col min="10999" max="10999" width="2.6640625" style="90" customWidth="1"/>
    <col min="11000" max="11003" width="11.44140625" style="90"/>
    <col min="11004" max="11004" width="10.109375" style="90" customWidth="1"/>
    <col min="11005" max="11005" width="11.44140625" style="90"/>
    <col min="11006" max="11006" width="15.44140625" style="90" bestFit="1" customWidth="1"/>
    <col min="11007" max="11008" width="12.88671875" style="90" bestFit="1" customWidth="1"/>
    <col min="11009" max="11143" width="11.44140625" style="90"/>
    <col min="11144" max="11144" width="1.6640625" style="90" customWidth="1"/>
    <col min="11145" max="11145" width="10" style="90" customWidth="1"/>
    <col min="11146" max="11146" width="11.44140625" style="90"/>
    <col min="11147" max="11148" width="8.109375" style="90" customWidth="1"/>
    <col min="11149" max="11149" width="8.88671875" style="90" customWidth="1"/>
    <col min="11150" max="11150" width="8.109375" style="90" customWidth="1"/>
    <col min="11151" max="11151" width="10.109375" style="90" customWidth="1"/>
    <col min="11152" max="11152" width="9.44140625" style="90" customWidth="1"/>
    <col min="11153" max="11153" width="10.33203125" style="90" customWidth="1"/>
    <col min="11154" max="11155" width="10.5546875" style="90" customWidth="1"/>
    <col min="11156" max="11156" width="0" style="90" hidden="1" customWidth="1"/>
    <col min="11157" max="11157" width="10.6640625" style="90" customWidth="1"/>
    <col min="11158" max="11159" width="11.44140625" style="90"/>
    <col min="11160" max="11160" width="12" style="90" customWidth="1"/>
    <col min="11161" max="11161" width="11" style="90" bestFit="1" customWidth="1"/>
    <col min="11162" max="11162" width="10.88671875" style="90" bestFit="1" customWidth="1"/>
    <col min="11163" max="11163" width="11.5546875" style="90" customWidth="1"/>
    <col min="11164" max="11164" width="11.44140625" style="90"/>
    <col min="11165" max="11165" width="11.88671875" style="90" customWidth="1"/>
    <col min="11166" max="11166" width="12.109375" style="90" customWidth="1"/>
    <col min="11167" max="11167" width="0" style="90" hidden="1" customWidth="1"/>
    <col min="11168" max="11168" width="12.44140625" style="90" customWidth="1"/>
    <col min="11169" max="11169" width="0" style="90" hidden="1" customWidth="1"/>
    <col min="11170" max="11172" width="11.44140625" style="90"/>
    <col min="11173" max="11173" width="0" style="90" hidden="1" customWidth="1"/>
    <col min="11174" max="11181" width="11.44140625" style="90"/>
    <col min="11182" max="11182" width="10.6640625" style="90" customWidth="1"/>
    <col min="11183" max="11183" width="11.44140625" style="90"/>
    <col min="11184" max="11184" width="12.33203125" style="90" customWidth="1"/>
    <col min="11185" max="11185" width="13.33203125" style="90" customWidth="1"/>
    <col min="11186" max="11186" width="11.109375" style="90" customWidth="1"/>
    <col min="11187" max="11187" width="11.6640625" style="90" customWidth="1"/>
    <col min="11188" max="11188" width="11.44140625" style="90"/>
    <col min="11189" max="11189" width="13.6640625" style="90" bestFit="1" customWidth="1"/>
    <col min="11190" max="11192" width="11.44140625" style="90"/>
    <col min="11193" max="11193" width="13" style="90" bestFit="1" customWidth="1"/>
    <col min="11194" max="11194" width="12.33203125" style="90" bestFit="1" customWidth="1"/>
    <col min="11195" max="11197" width="11.44140625" style="90"/>
    <col min="11198" max="11198" width="15.33203125" style="90" customWidth="1"/>
    <col min="11199" max="11199" width="13" style="90" bestFit="1" customWidth="1"/>
    <col min="11200" max="11200" width="12.33203125" style="90" customWidth="1"/>
    <col min="11201" max="11201" width="0" style="90" hidden="1" customWidth="1"/>
    <col min="11202" max="11204" width="11.44140625" style="90"/>
    <col min="11205" max="11205" width="14.6640625" style="90" customWidth="1"/>
    <col min="11206" max="11206" width="12.5546875" style="90" customWidth="1"/>
    <col min="11207" max="11207" width="2.6640625" style="90" customWidth="1"/>
    <col min="11208" max="11208" width="9" style="90" customWidth="1"/>
    <col min="11209" max="11209" width="11.6640625" style="90" customWidth="1"/>
    <col min="11210" max="11210" width="12.5546875" style="90" customWidth="1"/>
    <col min="11211" max="11211" width="13.5546875" style="90" customWidth="1"/>
    <col min="11212" max="11213" width="11.6640625" style="90" customWidth="1"/>
    <col min="11214" max="11214" width="10.44140625" style="90" customWidth="1"/>
    <col min="11215" max="11215" width="2.6640625" style="90" customWidth="1"/>
    <col min="11216" max="11216" width="13.33203125" style="90" customWidth="1"/>
    <col min="11217" max="11217" width="12.6640625" style="90" customWidth="1"/>
    <col min="11218" max="11218" width="10.88671875" style="90" customWidth="1"/>
    <col min="11219" max="11219" width="13.33203125" style="90" customWidth="1"/>
    <col min="11220" max="11220" width="2.6640625" style="90" customWidth="1"/>
    <col min="11221" max="11221" width="11.5546875" style="90" customWidth="1"/>
    <col min="11222" max="11222" width="10.109375" style="90" customWidth="1"/>
    <col min="11223" max="11223" width="11.5546875" style="90" customWidth="1"/>
    <col min="11224" max="11224" width="10.88671875" style="90" customWidth="1"/>
    <col min="11225" max="11225" width="12" style="90" customWidth="1"/>
    <col min="11226" max="11226" width="12.88671875" style="90" customWidth="1"/>
    <col min="11227" max="11227" width="11.88671875" style="90" customWidth="1"/>
    <col min="11228" max="11228" width="13.88671875" style="90" customWidth="1"/>
    <col min="11229" max="11229" width="8.44140625" style="90" customWidth="1"/>
    <col min="11230" max="11230" width="12.6640625" style="90" customWidth="1"/>
    <col min="11231" max="11231" width="13" style="90" customWidth="1"/>
    <col min="11232" max="11233" width="10.88671875" style="90" customWidth="1"/>
    <col min="11234" max="11234" width="5.5546875" style="90" customWidth="1"/>
    <col min="11235" max="11235" width="11.109375" style="90" customWidth="1"/>
    <col min="11236" max="11236" width="10.109375" style="90" customWidth="1"/>
    <col min="11237" max="11237" width="12.44140625" style="90" customWidth="1"/>
    <col min="11238" max="11238" width="12.88671875" style="90" customWidth="1"/>
    <col min="11239" max="11239" width="11.88671875" style="90" customWidth="1"/>
    <col min="11240" max="11240" width="12.88671875" style="90" customWidth="1"/>
    <col min="11241" max="11241" width="11.88671875" style="90" customWidth="1"/>
    <col min="11242" max="11242" width="13.6640625" style="90" customWidth="1"/>
    <col min="11243" max="11243" width="3.33203125" style="90" customWidth="1"/>
    <col min="11244" max="11244" width="12.109375" style="90" customWidth="1"/>
    <col min="11245" max="11245" width="13" style="90" customWidth="1"/>
    <col min="11246" max="11246" width="10.88671875" style="90" customWidth="1"/>
    <col min="11247" max="11247" width="12.33203125" style="90" customWidth="1"/>
    <col min="11248" max="11249" width="2.6640625" style="90" customWidth="1"/>
    <col min="11250" max="11251" width="11.44140625" style="90"/>
    <col min="11252" max="11252" width="14.44140625" style="90" customWidth="1"/>
    <col min="11253" max="11253" width="13.44140625" style="90" customWidth="1"/>
    <col min="11254" max="11254" width="16.109375" style="90" customWidth="1"/>
    <col min="11255" max="11255" width="2.6640625" style="90" customWidth="1"/>
    <col min="11256" max="11259" width="11.44140625" style="90"/>
    <col min="11260" max="11260" width="10.109375" style="90" customWidth="1"/>
    <col min="11261" max="11261" width="11.44140625" style="90"/>
    <col min="11262" max="11262" width="15.44140625" style="90" bestFit="1" customWidth="1"/>
    <col min="11263" max="11264" width="12.88671875" style="90" bestFit="1" customWidth="1"/>
    <col min="11265" max="11399" width="11.44140625" style="90"/>
    <col min="11400" max="11400" width="1.6640625" style="90" customWidth="1"/>
    <col min="11401" max="11401" width="10" style="90" customWidth="1"/>
    <col min="11402" max="11402" width="11.44140625" style="90"/>
    <col min="11403" max="11404" width="8.109375" style="90" customWidth="1"/>
    <col min="11405" max="11405" width="8.88671875" style="90" customWidth="1"/>
    <col min="11406" max="11406" width="8.109375" style="90" customWidth="1"/>
    <col min="11407" max="11407" width="10.109375" style="90" customWidth="1"/>
    <col min="11408" max="11408" width="9.44140625" style="90" customWidth="1"/>
    <col min="11409" max="11409" width="10.33203125" style="90" customWidth="1"/>
    <col min="11410" max="11411" width="10.5546875" style="90" customWidth="1"/>
    <col min="11412" max="11412" width="0" style="90" hidden="1" customWidth="1"/>
    <col min="11413" max="11413" width="10.6640625" style="90" customWidth="1"/>
    <col min="11414" max="11415" width="11.44140625" style="90"/>
    <col min="11416" max="11416" width="12" style="90" customWidth="1"/>
    <col min="11417" max="11417" width="11" style="90" bestFit="1" customWidth="1"/>
    <col min="11418" max="11418" width="10.88671875" style="90" bestFit="1" customWidth="1"/>
    <col min="11419" max="11419" width="11.5546875" style="90" customWidth="1"/>
    <col min="11420" max="11420" width="11.44140625" style="90"/>
    <col min="11421" max="11421" width="11.88671875" style="90" customWidth="1"/>
    <col min="11422" max="11422" width="12.109375" style="90" customWidth="1"/>
    <col min="11423" max="11423" width="0" style="90" hidden="1" customWidth="1"/>
    <col min="11424" max="11424" width="12.44140625" style="90" customWidth="1"/>
    <col min="11425" max="11425" width="0" style="90" hidden="1" customWidth="1"/>
    <col min="11426" max="11428" width="11.44140625" style="90"/>
    <col min="11429" max="11429" width="0" style="90" hidden="1" customWidth="1"/>
    <col min="11430" max="11437" width="11.44140625" style="90"/>
    <col min="11438" max="11438" width="10.6640625" style="90" customWidth="1"/>
    <col min="11439" max="11439" width="11.44140625" style="90"/>
    <col min="11440" max="11440" width="12.33203125" style="90" customWidth="1"/>
    <col min="11441" max="11441" width="13.33203125" style="90" customWidth="1"/>
    <col min="11442" max="11442" width="11.109375" style="90" customWidth="1"/>
    <col min="11443" max="11443" width="11.6640625" style="90" customWidth="1"/>
    <col min="11444" max="11444" width="11.44140625" style="90"/>
    <col min="11445" max="11445" width="13.6640625" style="90" bestFit="1" customWidth="1"/>
    <col min="11446" max="11448" width="11.44140625" style="90"/>
    <col min="11449" max="11449" width="13" style="90" bestFit="1" customWidth="1"/>
    <col min="11450" max="11450" width="12.33203125" style="90" bestFit="1" customWidth="1"/>
    <col min="11451" max="11453" width="11.44140625" style="90"/>
    <col min="11454" max="11454" width="15.33203125" style="90" customWidth="1"/>
    <col min="11455" max="11455" width="13" style="90" bestFit="1" customWidth="1"/>
    <col min="11456" max="11456" width="12.33203125" style="90" customWidth="1"/>
    <col min="11457" max="11457" width="0" style="90" hidden="1" customWidth="1"/>
    <col min="11458" max="11460" width="11.44140625" style="90"/>
    <col min="11461" max="11461" width="14.6640625" style="90" customWidth="1"/>
    <col min="11462" max="11462" width="12.5546875" style="90" customWidth="1"/>
    <col min="11463" max="11463" width="2.6640625" style="90" customWidth="1"/>
    <col min="11464" max="11464" width="9" style="90" customWidth="1"/>
    <col min="11465" max="11465" width="11.6640625" style="90" customWidth="1"/>
    <col min="11466" max="11466" width="12.5546875" style="90" customWidth="1"/>
    <col min="11467" max="11467" width="13.5546875" style="90" customWidth="1"/>
    <col min="11468" max="11469" width="11.6640625" style="90" customWidth="1"/>
    <col min="11470" max="11470" width="10.44140625" style="90" customWidth="1"/>
    <col min="11471" max="11471" width="2.6640625" style="90" customWidth="1"/>
    <col min="11472" max="11472" width="13.33203125" style="90" customWidth="1"/>
    <col min="11473" max="11473" width="12.6640625" style="90" customWidth="1"/>
    <col min="11474" max="11474" width="10.88671875" style="90" customWidth="1"/>
    <col min="11475" max="11475" width="13.33203125" style="90" customWidth="1"/>
    <col min="11476" max="11476" width="2.6640625" style="90" customWidth="1"/>
    <col min="11477" max="11477" width="11.5546875" style="90" customWidth="1"/>
    <col min="11478" max="11478" width="10.109375" style="90" customWidth="1"/>
    <col min="11479" max="11479" width="11.5546875" style="90" customWidth="1"/>
    <col min="11480" max="11480" width="10.88671875" style="90" customWidth="1"/>
    <col min="11481" max="11481" width="12" style="90" customWidth="1"/>
    <col min="11482" max="11482" width="12.88671875" style="90" customWidth="1"/>
    <col min="11483" max="11483" width="11.88671875" style="90" customWidth="1"/>
    <col min="11484" max="11484" width="13.88671875" style="90" customWidth="1"/>
    <col min="11485" max="11485" width="8.44140625" style="90" customWidth="1"/>
    <col min="11486" max="11486" width="12.6640625" style="90" customWidth="1"/>
    <col min="11487" max="11487" width="13" style="90" customWidth="1"/>
    <col min="11488" max="11489" width="10.88671875" style="90" customWidth="1"/>
    <col min="11490" max="11490" width="5.5546875" style="90" customWidth="1"/>
    <col min="11491" max="11491" width="11.109375" style="90" customWidth="1"/>
    <col min="11492" max="11492" width="10.109375" style="90" customWidth="1"/>
    <col min="11493" max="11493" width="12.44140625" style="90" customWidth="1"/>
    <col min="11494" max="11494" width="12.88671875" style="90" customWidth="1"/>
    <col min="11495" max="11495" width="11.88671875" style="90" customWidth="1"/>
    <col min="11496" max="11496" width="12.88671875" style="90" customWidth="1"/>
    <col min="11497" max="11497" width="11.88671875" style="90" customWidth="1"/>
    <col min="11498" max="11498" width="13.6640625" style="90" customWidth="1"/>
    <col min="11499" max="11499" width="3.33203125" style="90" customWidth="1"/>
    <col min="11500" max="11500" width="12.109375" style="90" customWidth="1"/>
    <col min="11501" max="11501" width="13" style="90" customWidth="1"/>
    <col min="11502" max="11502" width="10.88671875" style="90" customWidth="1"/>
    <col min="11503" max="11503" width="12.33203125" style="90" customWidth="1"/>
    <col min="11504" max="11505" width="2.6640625" style="90" customWidth="1"/>
    <col min="11506" max="11507" width="11.44140625" style="90"/>
    <col min="11508" max="11508" width="14.44140625" style="90" customWidth="1"/>
    <col min="11509" max="11509" width="13.44140625" style="90" customWidth="1"/>
    <col min="11510" max="11510" width="16.109375" style="90" customWidth="1"/>
    <col min="11511" max="11511" width="2.6640625" style="90" customWidth="1"/>
    <col min="11512" max="11515" width="11.44140625" style="90"/>
    <col min="11516" max="11516" width="10.109375" style="90" customWidth="1"/>
    <col min="11517" max="11517" width="11.44140625" style="90"/>
    <col min="11518" max="11518" width="15.44140625" style="90" bestFit="1" customWidth="1"/>
    <col min="11519" max="11520" width="12.88671875" style="90" bestFit="1" customWidth="1"/>
    <col min="11521" max="11655" width="11.44140625" style="90"/>
    <col min="11656" max="11656" width="1.6640625" style="90" customWidth="1"/>
    <col min="11657" max="11657" width="10" style="90" customWidth="1"/>
    <col min="11658" max="11658" width="11.44140625" style="90"/>
    <col min="11659" max="11660" width="8.109375" style="90" customWidth="1"/>
    <col min="11661" max="11661" width="8.88671875" style="90" customWidth="1"/>
    <col min="11662" max="11662" width="8.109375" style="90" customWidth="1"/>
    <col min="11663" max="11663" width="10.109375" style="90" customWidth="1"/>
    <col min="11664" max="11664" width="9.44140625" style="90" customWidth="1"/>
    <col min="11665" max="11665" width="10.33203125" style="90" customWidth="1"/>
    <col min="11666" max="11667" width="10.5546875" style="90" customWidth="1"/>
    <col min="11668" max="11668" width="0" style="90" hidden="1" customWidth="1"/>
    <col min="11669" max="11669" width="10.6640625" style="90" customWidth="1"/>
    <col min="11670" max="11671" width="11.44140625" style="90"/>
    <col min="11672" max="11672" width="12" style="90" customWidth="1"/>
    <col min="11673" max="11673" width="11" style="90" bestFit="1" customWidth="1"/>
    <col min="11674" max="11674" width="10.88671875" style="90" bestFit="1" customWidth="1"/>
    <col min="11675" max="11675" width="11.5546875" style="90" customWidth="1"/>
    <col min="11676" max="11676" width="11.44140625" style="90"/>
    <col min="11677" max="11677" width="11.88671875" style="90" customWidth="1"/>
    <col min="11678" max="11678" width="12.109375" style="90" customWidth="1"/>
    <col min="11679" max="11679" width="0" style="90" hidden="1" customWidth="1"/>
    <col min="11680" max="11680" width="12.44140625" style="90" customWidth="1"/>
    <col min="11681" max="11681" width="0" style="90" hidden="1" customWidth="1"/>
    <col min="11682" max="11684" width="11.44140625" style="90"/>
    <col min="11685" max="11685" width="0" style="90" hidden="1" customWidth="1"/>
    <col min="11686" max="11693" width="11.44140625" style="90"/>
    <col min="11694" max="11694" width="10.6640625" style="90" customWidth="1"/>
    <col min="11695" max="11695" width="11.44140625" style="90"/>
    <col min="11696" max="11696" width="12.33203125" style="90" customWidth="1"/>
    <col min="11697" max="11697" width="13.33203125" style="90" customWidth="1"/>
    <col min="11698" max="11698" width="11.109375" style="90" customWidth="1"/>
    <col min="11699" max="11699" width="11.6640625" style="90" customWidth="1"/>
    <col min="11700" max="11700" width="11.44140625" style="90"/>
    <col min="11701" max="11701" width="13.6640625" style="90" bestFit="1" customWidth="1"/>
    <col min="11702" max="11704" width="11.44140625" style="90"/>
    <col min="11705" max="11705" width="13" style="90" bestFit="1" customWidth="1"/>
    <col min="11706" max="11706" width="12.33203125" style="90" bestFit="1" customWidth="1"/>
    <col min="11707" max="11709" width="11.44140625" style="90"/>
    <col min="11710" max="11710" width="15.33203125" style="90" customWidth="1"/>
    <col min="11711" max="11711" width="13" style="90" bestFit="1" customWidth="1"/>
    <col min="11712" max="11712" width="12.33203125" style="90" customWidth="1"/>
    <col min="11713" max="11713" width="0" style="90" hidden="1" customWidth="1"/>
    <col min="11714" max="11716" width="11.44140625" style="90"/>
    <col min="11717" max="11717" width="14.6640625" style="90" customWidth="1"/>
    <col min="11718" max="11718" width="12.5546875" style="90" customWidth="1"/>
    <col min="11719" max="11719" width="2.6640625" style="90" customWidth="1"/>
    <col min="11720" max="11720" width="9" style="90" customWidth="1"/>
    <col min="11721" max="11721" width="11.6640625" style="90" customWidth="1"/>
    <col min="11722" max="11722" width="12.5546875" style="90" customWidth="1"/>
    <col min="11723" max="11723" width="13.5546875" style="90" customWidth="1"/>
    <col min="11724" max="11725" width="11.6640625" style="90" customWidth="1"/>
    <col min="11726" max="11726" width="10.44140625" style="90" customWidth="1"/>
    <col min="11727" max="11727" width="2.6640625" style="90" customWidth="1"/>
    <col min="11728" max="11728" width="13.33203125" style="90" customWidth="1"/>
    <col min="11729" max="11729" width="12.6640625" style="90" customWidth="1"/>
    <col min="11730" max="11730" width="10.88671875" style="90" customWidth="1"/>
    <col min="11731" max="11731" width="13.33203125" style="90" customWidth="1"/>
    <col min="11732" max="11732" width="2.6640625" style="90" customWidth="1"/>
    <col min="11733" max="11733" width="11.5546875" style="90" customWidth="1"/>
    <col min="11734" max="11734" width="10.109375" style="90" customWidth="1"/>
    <col min="11735" max="11735" width="11.5546875" style="90" customWidth="1"/>
    <col min="11736" max="11736" width="10.88671875" style="90" customWidth="1"/>
    <col min="11737" max="11737" width="12" style="90" customWidth="1"/>
    <col min="11738" max="11738" width="12.88671875" style="90" customWidth="1"/>
    <col min="11739" max="11739" width="11.88671875" style="90" customWidth="1"/>
    <col min="11740" max="11740" width="13.88671875" style="90" customWidth="1"/>
    <col min="11741" max="11741" width="8.44140625" style="90" customWidth="1"/>
    <col min="11742" max="11742" width="12.6640625" style="90" customWidth="1"/>
    <col min="11743" max="11743" width="13" style="90" customWidth="1"/>
    <col min="11744" max="11745" width="10.88671875" style="90" customWidth="1"/>
    <col min="11746" max="11746" width="5.5546875" style="90" customWidth="1"/>
    <col min="11747" max="11747" width="11.109375" style="90" customWidth="1"/>
    <col min="11748" max="11748" width="10.109375" style="90" customWidth="1"/>
    <col min="11749" max="11749" width="12.44140625" style="90" customWidth="1"/>
    <col min="11750" max="11750" width="12.88671875" style="90" customWidth="1"/>
    <col min="11751" max="11751" width="11.88671875" style="90" customWidth="1"/>
    <col min="11752" max="11752" width="12.88671875" style="90" customWidth="1"/>
    <col min="11753" max="11753" width="11.88671875" style="90" customWidth="1"/>
    <col min="11754" max="11754" width="13.6640625" style="90" customWidth="1"/>
    <col min="11755" max="11755" width="3.33203125" style="90" customWidth="1"/>
    <col min="11756" max="11756" width="12.109375" style="90" customWidth="1"/>
    <col min="11757" max="11757" width="13" style="90" customWidth="1"/>
    <col min="11758" max="11758" width="10.88671875" style="90" customWidth="1"/>
    <col min="11759" max="11759" width="12.33203125" style="90" customWidth="1"/>
    <col min="11760" max="11761" width="2.6640625" style="90" customWidth="1"/>
    <col min="11762" max="11763" width="11.44140625" style="90"/>
    <col min="11764" max="11764" width="14.44140625" style="90" customWidth="1"/>
    <col min="11765" max="11765" width="13.44140625" style="90" customWidth="1"/>
    <col min="11766" max="11766" width="16.109375" style="90" customWidth="1"/>
    <col min="11767" max="11767" width="2.6640625" style="90" customWidth="1"/>
    <col min="11768" max="11771" width="11.44140625" style="90"/>
    <col min="11772" max="11772" width="10.109375" style="90" customWidth="1"/>
    <col min="11773" max="11773" width="11.44140625" style="90"/>
    <col min="11774" max="11774" width="15.44140625" style="90" bestFit="1" customWidth="1"/>
    <col min="11775" max="11776" width="12.88671875" style="90" bestFit="1" customWidth="1"/>
    <col min="11777" max="11911" width="11.44140625" style="90"/>
    <col min="11912" max="11912" width="1.6640625" style="90" customWidth="1"/>
    <col min="11913" max="11913" width="10" style="90" customWidth="1"/>
    <col min="11914" max="11914" width="11.44140625" style="90"/>
    <col min="11915" max="11916" width="8.109375" style="90" customWidth="1"/>
    <col min="11917" max="11917" width="8.88671875" style="90" customWidth="1"/>
    <col min="11918" max="11918" width="8.109375" style="90" customWidth="1"/>
    <col min="11919" max="11919" width="10.109375" style="90" customWidth="1"/>
    <col min="11920" max="11920" width="9.44140625" style="90" customWidth="1"/>
    <col min="11921" max="11921" width="10.33203125" style="90" customWidth="1"/>
    <col min="11922" max="11923" width="10.5546875" style="90" customWidth="1"/>
    <col min="11924" max="11924" width="0" style="90" hidden="1" customWidth="1"/>
    <col min="11925" max="11925" width="10.6640625" style="90" customWidth="1"/>
    <col min="11926" max="11927" width="11.44140625" style="90"/>
    <col min="11928" max="11928" width="12" style="90" customWidth="1"/>
    <col min="11929" max="11929" width="11" style="90" bestFit="1" customWidth="1"/>
    <col min="11930" max="11930" width="10.88671875" style="90" bestFit="1" customWidth="1"/>
    <col min="11931" max="11931" width="11.5546875" style="90" customWidth="1"/>
    <col min="11932" max="11932" width="11.44140625" style="90"/>
    <col min="11933" max="11933" width="11.88671875" style="90" customWidth="1"/>
    <col min="11934" max="11934" width="12.109375" style="90" customWidth="1"/>
    <col min="11935" max="11935" width="0" style="90" hidden="1" customWidth="1"/>
    <col min="11936" max="11936" width="12.44140625" style="90" customWidth="1"/>
    <col min="11937" max="11937" width="0" style="90" hidden="1" customWidth="1"/>
    <col min="11938" max="11940" width="11.44140625" style="90"/>
    <col min="11941" max="11941" width="0" style="90" hidden="1" customWidth="1"/>
    <col min="11942" max="11949" width="11.44140625" style="90"/>
    <col min="11950" max="11950" width="10.6640625" style="90" customWidth="1"/>
    <col min="11951" max="11951" width="11.44140625" style="90"/>
    <col min="11952" max="11952" width="12.33203125" style="90" customWidth="1"/>
    <col min="11953" max="11953" width="13.33203125" style="90" customWidth="1"/>
    <col min="11954" max="11954" width="11.109375" style="90" customWidth="1"/>
    <col min="11955" max="11955" width="11.6640625" style="90" customWidth="1"/>
    <col min="11956" max="11956" width="11.44140625" style="90"/>
    <col min="11957" max="11957" width="13.6640625" style="90" bestFit="1" customWidth="1"/>
    <col min="11958" max="11960" width="11.44140625" style="90"/>
    <col min="11961" max="11961" width="13" style="90" bestFit="1" customWidth="1"/>
    <col min="11962" max="11962" width="12.33203125" style="90" bestFit="1" customWidth="1"/>
    <col min="11963" max="11965" width="11.44140625" style="90"/>
    <col min="11966" max="11966" width="15.33203125" style="90" customWidth="1"/>
    <col min="11967" max="11967" width="13" style="90" bestFit="1" customWidth="1"/>
    <col min="11968" max="11968" width="12.33203125" style="90" customWidth="1"/>
    <col min="11969" max="11969" width="0" style="90" hidden="1" customWidth="1"/>
    <col min="11970" max="11972" width="11.44140625" style="90"/>
    <col min="11973" max="11973" width="14.6640625" style="90" customWidth="1"/>
    <col min="11974" max="11974" width="12.5546875" style="90" customWidth="1"/>
    <col min="11975" max="11975" width="2.6640625" style="90" customWidth="1"/>
    <col min="11976" max="11976" width="9" style="90" customWidth="1"/>
    <col min="11977" max="11977" width="11.6640625" style="90" customWidth="1"/>
    <col min="11978" max="11978" width="12.5546875" style="90" customWidth="1"/>
    <col min="11979" max="11979" width="13.5546875" style="90" customWidth="1"/>
    <col min="11980" max="11981" width="11.6640625" style="90" customWidth="1"/>
    <col min="11982" max="11982" width="10.44140625" style="90" customWidth="1"/>
    <col min="11983" max="11983" width="2.6640625" style="90" customWidth="1"/>
    <col min="11984" max="11984" width="13.33203125" style="90" customWidth="1"/>
    <col min="11985" max="11985" width="12.6640625" style="90" customWidth="1"/>
    <col min="11986" max="11986" width="10.88671875" style="90" customWidth="1"/>
    <col min="11987" max="11987" width="13.33203125" style="90" customWidth="1"/>
    <col min="11988" max="11988" width="2.6640625" style="90" customWidth="1"/>
    <col min="11989" max="11989" width="11.5546875" style="90" customWidth="1"/>
    <col min="11990" max="11990" width="10.109375" style="90" customWidth="1"/>
    <col min="11991" max="11991" width="11.5546875" style="90" customWidth="1"/>
    <col min="11992" max="11992" width="10.88671875" style="90" customWidth="1"/>
    <col min="11993" max="11993" width="12" style="90" customWidth="1"/>
    <col min="11994" max="11994" width="12.88671875" style="90" customWidth="1"/>
    <col min="11995" max="11995" width="11.88671875" style="90" customWidth="1"/>
    <col min="11996" max="11996" width="13.88671875" style="90" customWidth="1"/>
    <col min="11997" max="11997" width="8.44140625" style="90" customWidth="1"/>
    <col min="11998" max="11998" width="12.6640625" style="90" customWidth="1"/>
    <col min="11999" max="11999" width="13" style="90" customWidth="1"/>
    <col min="12000" max="12001" width="10.88671875" style="90" customWidth="1"/>
    <col min="12002" max="12002" width="5.5546875" style="90" customWidth="1"/>
    <col min="12003" max="12003" width="11.109375" style="90" customWidth="1"/>
    <col min="12004" max="12004" width="10.109375" style="90" customWidth="1"/>
    <col min="12005" max="12005" width="12.44140625" style="90" customWidth="1"/>
    <col min="12006" max="12006" width="12.88671875" style="90" customWidth="1"/>
    <col min="12007" max="12007" width="11.88671875" style="90" customWidth="1"/>
    <col min="12008" max="12008" width="12.88671875" style="90" customWidth="1"/>
    <col min="12009" max="12009" width="11.88671875" style="90" customWidth="1"/>
    <col min="12010" max="12010" width="13.6640625" style="90" customWidth="1"/>
    <col min="12011" max="12011" width="3.33203125" style="90" customWidth="1"/>
    <col min="12012" max="12012" width="12.109375" style="90" customWidth="1"/>
    <col min="12013" max="12013" width="13" style="90" customWidth="1"/>
    <col min="12014" max="12014" width="10.88671875" style="90" customWidth="1"/>
    <col min="12015" max="12015" width="12.33203125" style="90" customWidth="1"/>
    <col min="12016" max="12017" width="2.6640625" style="90" customWidth="1"/>
    <col min="12018" max="12019" width="11.44140625" style="90"/>
    <col min="12020" max="12020" width="14.44140625" style="90" customWidth="1"/>
    <col min="12021" max="12021" width="13.44140625" style="90" customWidth="1"/>
    <col min="12022" max="12022" width="16.109375" style="90" customWidth="1"/>
    <col min="12023" max="12023" width="2.6640625" style="90" customWidth="1"/>
    <col min="12024" max="12027" width="11.44140625" style="90"/>
    <col min="12028" max="12028" width="10.109375" style="90" customWidth="1"/>
    <col min="12029" max="12029" width="11.44140625" style="90"/>
    <col min="12030" max="12030" width="15.44140625" style="90" bestFit="1" customWidth="1"/>
    <col min="12031" max="12032" width="12.88671875" style="90" bestFit="1" customWidth="1"/>
    <col min="12033" max="12167" width="11.44140625" style="90"/>
    <col min="12168" max="12168" width="1.6640625" style="90" customWidth="1"/>
    <col min="12169" max="12169" width="10" style="90" customWidth="1"/>
    <col min="12170" max="12170" width="11.44140625" style="90"/>
    <col min="12171" max="12172" width="8.109375" style="90" customWidth="1"/>
    <col min="12173" max="12173" width="8.88671875" style="90" customWidth="1"/>
    <col min="12174" max="12174" width="8.109375" style="90" customWidth="1"/>
    <col min="12175" max="12175" width="10.109375" style="90" customWidth="1"/>
    <col min="12176" max="12176" width="9.44140625" style="90" customWidth="1"/>
    <col min="12177" max="12177" width="10.33203125" style="90" customWidth="1"/>
    <col min="12178" max="12179" width="10.5546875" style="90" customWidth="1"/>
    <col min="12180" max="12180" width="0" style="90" hidden="1" customWidth="1"/>
    <col min="12181" max="12181" width="10.6640625" style="90" customWidth="1"/>
    <col min="12182" max="12183" width="11.44140625" style="90"/>
    <col min="12184" max="12184" width="12" style="90" customWidth="1"/>
    <col min="12185" max="12185" width="11" style="90" bestFit="1" customWidth="1"/>
    <col min="12186" max="12186" width="10.88671875" style="90" bestFit="1" customWidth="1"/>
    <col min="12187" max="12187" width="11.5546875" style="90" customWidth="1"/>
    <col min="12188" max="12188" width="11.44140625" style="90"/>
    <col min="12189" max="12189" width="11.88671875" style="90" customWidth="1"/>
    <col min="12190" max="12190" width="12.109375" style="90" customWidth="1"/>
    <col min="12191" max="12191" width="0" style="90" hidden="1" customWidth="1"/>
    <col min="12192" max="12192" width="12.44140625" style="90" customWidth="1"/>
    <col min="12193" max="12193" width="0" style="90" hidden="1" customWidth="1"/>
    <col min="12194" max="12196" width="11.44140625" style="90"/>
    <col min="12197" max="12197" width="0" style="90" hidden="1" customWidth="1"/>
    <col min="12198" max="12205" width="11.44140625" style="90"/>
    <col min="12206" max="12206" width="10.6640625" style="90" customWidth="1"/>
    <col min="12207" max="12207" width="11.44140625" style="90"/>
    <col min="12208" max="12208" width="12.33203125" style="90" customWidth="1"/>
    <col min="12209" max="12209" width="13.33203125" style="90" customWidth="1"/>
    <col min="12210" max="12210" width="11.109375" style="90" customWidth="1"/>
    <col min="12211" max="12211" width="11.6640625" style="90" customWidth="1"/>
    <col min="12212" max="12212" width="11.44140625" style="90"/>
    <col min="12213" max="12213" width="13.6640625" style="90" bestFit="1" customWidth="1"/>
    <col min="12214" max="12216" width="11.44140625" style="90"/>
    <col min="12217" max="12217" width="13" style="90" bestFit="1" customWidth="1"/>
    <col min="12218" max="12218" width="12.33203125" style="90" bestFit="1" customWidth="1"/>
    <col min="12219" max="12221" width="11.44140625" style="90"/>
    <col min="12222" max="12222" width="15.33203125" style="90" customWidth="1"/>
    <col min="12223" max="12223" width="13" style="90" bestFit="1" customWidth="1"/>
    <col min="12224" max="12224" width="12.33203125" style="90" customWidth="1"/>
    <col min="12225" max="12225" width="0" style="90" hidden="1" customWidth="1"/>
    <col min="12226" max="12228" width="11.44140625" style="90"/>
    <col min="12229" max="12229" width="14.6640625" style="90" customWidth="1"/>
    <col min="12230" max="12230" width="12.5546875" style="90" customWidth="1"/>
    <col min="12231" max="12231" width="2.6640625" style="90" customWidth="1"/>
    <col min="12232" max="12232" width="9" style="90" customWidth="1"/>
    <col min="12233" max="12233" width="11.6640625" style="90" customWidth="1"/>
    <col min="12234" max="12234" width="12.5546875" style="90" customWidth="1"/>
    <col min="12235" max="12235" width="13.5546875" style="90" customWidth="1"/>
    <col min="12236" max="12237" width="11.6640625" style="90" customWidth="1"/>
    <col min="12238" max="12238" width="10.44140625" style="90" customWidth="1"/>
    <col min="12239" max="12239" width="2.6640625" style="90" customWidth="1"/>
    <col min="12240" max="12240" width="13.33203125" style="90" customWidth="1"/>
    <col min="12241" max="12241" width="12.6640625" style="90" customWidth="1"/>
    <col min="12242" max="12242" width="10.88671875" style="90" customWidth="1"/>
    <col min="12243" max="12243" width="13.33203125" style="90" customWidth="1"/>
    <col min="12244" max="12244" width="2.6640625" style="90" customWidth="1"/>
    <col min="12245" max="12245" width="11.5546875" style="90" customWidth="1"/>
    <col min="12246" max="12246" width="10.109375" style="90" customWidth="1"/>
    <col min="12247" max="12247" width="11.5546875" style="90" customWidth="1"/>
    <col min="12248" max="12248" width="10.88671875" style="90" customWidth="1"/>
    <col min="12249" max="12249" width="12" style="90" customWidth="1"/>
    <col min="12250" max="12250" width="12.88671875" style="90" customWidth="1"/>
    <col min="12251" max="12251" width="11.88671875" style="90" customWidth="1"/>
    <col min="12252" max="12252" width="13.88671875" style="90" customWidth="1"/>
    <col min="12253" max="12253" width="8.44140625" style="90" customWidth="1"/>
    <col min="12254" max="12254" width="12.6640625" style="90" customWidth="1"/>
    <col min="12255" max="12255" width="13" style="90" customWidth="1"/>
    <col min="12256" max="12257" width="10.88671875" style="90" customWidth="1"/>
    <col min="12258" max="12258" width="5.5546875" style="90" customWidth="1"/>
    <col min="12259" max="12259" width="11.109375" style="90" customWidth="1"/>
    <col min="12260" max="12260" width="10.109375" style="90" customWidth="1"/>
    <col min="12261" max="12261" width="12.44140625" style="90" customWidth="1"/>
    <col min="12262" max="12262" width="12.88671875" style="90" customWidth="1"/>
    <col min="12263" max="12263" width="11.88671875" style="90" customWidth="1"/>
    <col min="12264" max="12264" width="12.88671875" style="90" customWidth="1"/>
    <col min="12265" max="12265" width="11.88671875" style="90" customWidth="1"/>
    <col min="12266" max="12266" width="13.6640625" style="90" customWidth="1"/>
    <col min="12267" max="12267" width="3.33203125" style="90" customWidth="1"/>
    <col min="12268" max="12268" width="12.109375" style="90" customWidth="1"/>
    <col min="12269" max="12269" width="13" style="90" customWidth="1"/>
    <col min="12270" max="12270" width="10.88671875" style="90" customWidth="1"/>
    <col min="12271" max="12271" width="12.33203125" style="90" customWidth="1"/>
    <col min="12272" max="12273" width="2.6640625" style="90" customWidth="1"/>
    <col min="12274" max="12275" width="11.44140625" style="90"/>
    <col min="12276" max="12276" width="14.44140625" style="90" customWidth="1"/>
    <col min="12277" max="12277" width="13.44140625" style="90" customWidth="1"/>
    <col min="12278" max="12278" width="16.109375" style="90" customWidth="1"/>
    <col min="12279" max="12279" width="2.6640625" style="90" customWidth="1"/>
    <col min="12280" max="12283" width="11.44140625" style="90"/>
    <col min="12284" max="12284" width="10.109375" style="90" customWidth="1"/>
    <col min="12285" max="12285" width="11.44140625" style="90"/>
    <col min="12286" max="12286" width="15.44140625" style="90" bestFit="1" customWidth="1"/>
    <col min="12287" max="12288" width="12.88671875" style="90" bestFit="1" customWidth="1"/>
    <col min="12289" max="12423" width="11.44140625" style="90"/>
    <col min="12424" max="12424" width="1.6640625" style="90" customWidth="1"/>
    <col min="12425" max="12425" width="10" style="90" customWidth="1"/>
    <col min="12426" max="12426" width="11.44140625" style="90"/>
    <col min="12427" max="12428" width="8.109375" style="90" customWidth="1"/>
    <col min="12429" max="12429" width="8.88671875" style="90" customWidth="1"/>
    <col min="12430" max="12430" width="8.109375" style="90" customWidth="1"/>
    <col min="12431" max="12431" width="10.109375" style="90" customWidth="1"/>
    <col min="12432" max="12432" width="9.44140625" style="90" customWidth="1"/>
    <col min="12433" max="12433" width="10.33203125" style="90" customWidth="1"/>
    <col min="12434" max="12435" width="10.5546875" style="90" customWidth="1"/>
    <col min="12436" max="12436" width="0" style="90" hidden="1" customWidth="1"/>
    <col min="12437" max="12437" width="10.6640625" style="90" customWidth="1"/>
    <col min="12438" max="12439" width="11.44140625" style="90"/>
    <col min="12440" max="12440" width="12" style="90" customWidth="1"/>
    <col min="12441" max="12441" width="11" style="90" bestFit="1" customWidth="1"/>
    <col min="12442" max="12442" width="10.88671875" style="90" bestFit="1" customWidth="1"/>
    <col min="12443" max="12443" width="11.5546875" style="90" customWidth="1"/>
    <col min="12444" max="12444" width="11.44140625" style="90"/>
    <col min="12445" max="12445" width="11.88671875" style="90" customWidth="1"/>
    <col min="12446" max="12446" width="12.109375" style="90" customWidth="1"/>
    <col min="12447" max="12447" width="0" style="90" hidden="1" customWidth="1"/>
    <col min="12448" max="12448" width="12.44140625" style="90" customWidth="1"/>
    <col min="12449" max="12449" width="0" style="90" hidden="1" customWidth="1"/>
    <col min="12450" max="12452" width="11.44140625" style="90"/>
    <col min="12453" max="12453" width="0" style="90" hidden="1" customWidth="1"/>
    <col min="12454" max="12461" width="11.44140625" style="90"/>
    <col min="12462" max="12462" width="10.6640625" style="90" customWidth="1"/>
    <col min="12463" max="12463" width="11.44140625" style="90"/>
    <col min="12464" max="12464" width="12.33203125" style="90" customWidth="1"/>
    <col min="12465" max="12465" width="13.33203125" style="90" customWidth="1"/>
    <col min="12466" max="12466" width="11.109375" style="90" customWidth="1"/>
    <col min="12467" max="12467" width="11.6640625" style="90" customWidth="1"/>
    <col min="12468" max="12468" width="11.44140625" style="90"/>
    <col min="12469" max="12469" width="13.6640625" style="90" bestFit="1" customWidth="1"/>
    <col min="12470" max="12472" width="11.44140625" style="90"/>
    <col min="12473" max="12473" width="13" style="90" bestFit="1" customWidth="1"/>
    <col min="12474" max="12474" width="12.33203125" style="90" bestFit="1" customWidth="1"/>
    <col min="12475" max="12477" width="11.44140625" style="90"/>
    <col min="12478" max="12478" width="15.33203125" style="90" customWidth="1"/>
    <col min="12479" max="12479" width="13" style="90" bestFit="1" customWidth="1"/>
    <col min="12480" max="12480" width="12.33203125" style="90" customWidth="1"/>
    <col min="12481" max="12481" width="0" style="90" hidden="1" customWidth="1"/>
    <col min="12482" max="12484" width="11.44140625" style="90"/>
    <col min="12485" max="12485" width="14.6640625" style="90" customWidth="1"/>
    <col min="12486" max="12486" width="12.5546875" style="90" customWidth="1"/>
    <col min="12487" max="12487" width="2.6640625" style="90" customWidth="1"/>
    <col min="12488" max="12488" width="9" style="90" customWidth="1"/>
    <col min="12489" max="12489" width="11.6640625" style="90" customWidth="1"/>
    <col min="12490" max="12490" width="12.5546875" style="90" customWidth="1"/>
    <col min="12491" max="12491" width="13.5546875" style="90" customWidth="1"/>
    <col min="12492" max="12493" width="11.6640625" style="90" customWidth="1"/>
    <col min="12494" max="12494" width="10.44140625" style="90" customWidth="1"/>
    <col min="12495" max="12495" width="2.6640625" style="90" customWidth="1"/>
    <col min="12496" max="12496" width="13.33203125" style="90" customWidth="1"/>
    <col min="12497" max="12497" width="12.6640625" style="90" customWidth="1"/>
    <col min="12498" max="12498" width="10.88671875" style="90" customWidth="1"/>
    <col min="12499" max="12499" width="13.33203125" style="90" customWidth="1"/>
    <col min="12500" max="12500" width="2.6640625" style="90" customWidth="1"/>
    <col min="12501" max="12501" width="11.5546875" style="90" customWidth="1"/>
    <col min="12502" max="12502" width="10.109375" style="90" customWidth="1"/>
    <col min="12503" max="12503" width="11.5546875" style="90" customWidth="1"/>
    <col min="12504" max="12504" width="10.88671875" style="90" customWidth="1"/>
    <col min="12505" max="12505" width="12" style="90" customWidth="1"/>
    <col min="12506" max="12506" width="12.88671875" style="90" customWidth="1"/>
    <col min="12507" max="12507" width="11.88671875" style="90" customWidth="1"/>
    <col min="12508" max="12508" width="13.88671875" style="90" customWidth="1"/>
    <col min="12509" max="12509" width="8.44140625" style="90" customWidth="1"/>
    <col min="12510" max="12510" width="12.6640625" style="90" customWidth="1"/>
    <col min="12511" max="12511" width="13" style="90" customWidth="1"/>
    <col min="12512" max="12513" width="10.88671875" style="90" customWidth="1"/>
    <col min="12514" max="12514" width="5.5546875" style="90" customWidth="1"/>
    <col min="12515" max="12515" width="11.109375" style="90" customWidth="1"/>
    <col min="12516" max="12516" width="10.109375" style="90" customWidth="1"/>
    <col min="12517" max="12517" width="12.44140625" style="90" customWidth="1"/>
    <col min="12518" max="12518" width="12.88671875" style="90" customWidth="1"/>
    <col min="12519" max="12519" width="11.88671875" style="90" customWidth="1"/>
    <col min="12520" max="12520" width="12.88671875" style="90" customWidth="1"/>
    <col min="12521" max="12521" width="11.88671875" style="90" customWidth="1"/>
    <col min="12522" max="12522" width="13.6640625" style="90" customWidth="1"/>
    <col min="12523" max="12523" width="3.33203125" style="90" customWidth="1"/>
    <col min="12524" max="12524" width="12.109375" style="90" customWidth="1"/>
    <col min="12525" max="12525" width="13" style="90" customWidth="1"/>
    <col min="12526" max="12526" width="10.88671875" style="90" customWidth="1"/>
    <col min="12527" max="12527" width="12.33203125" style="90" customWidth="1"/>
    <col min="12528" max="12529" width="2.6640625" style="90" customWidth="1"/>
    <col min="12530" max="12531" width="11.44140625" style="90"/>
    <col min="12532" max="12532" width="14.44140625" style="90" customWidth="1"/>
    <col min="12533" max="12533" width="13.44140625" style="90" customWidth="1"/>
    <col min="12534" max="12534" width="16.109375" style="90" customWidth="1"/>
    <col min="12535" max="12535" width="2.6640625" style="90" customWidth="1"/>
    <col min="12536" max="12539" width="11.44140625" style="90"/>
    <col min="12540" max="12540" width="10.109375" style="90" customWidth="1"/>
    <col min="12541" max="12541" width="11.44140625" style="90"/>
    <col min="12542" max="12542" width="15.44140625" style="90" bestFit="1" customWidth="1"/>
    <col min="12543" max="12544" width="12.88671875" style="90" bestFit="1" customWidth="1"/>
    <col min="12545" max="12679" width="11.44140625" style="90"/>
    <col min="12680" max="12680" width="1.6640625" style="90" customWidth="1"/>
    <col min="12681" max="12681" width="10" style="90" customWidth="1"/>
    <col min="12682" max="12682" width="11.44140625" style="90"/>
    <col min="12683" max="12684" width="8.109375" style="90" customWidth="1"/>
    <col min="12685" max="12685" width="8.88671875" style="90" customWidth="1"/>
    <col min="12686" max="12686" width="8.109375" style="90" customWidth="1"/>
    <col min="12687" max="12687" width="10.109375" style="90" customWidth="1"/>
    <col min="12688" max="12688" width="9.44140625" style="90" customWidth="1"/>
    <col min="12689" max="12689" width="10.33203125" style="90" customWidth="1"/>
    <col min="12690" max="12691" width="10.5546875" style="90" customWidth="1"/>
    <col min="12692" max="12692" width="0" style="90" hidden="1" customWidth="1"/>
    <col min="12693" max="12693" width="10.6640625" style="90" customWidth="1"/>
    <col min="12694" max="12695" width="11.44140625" style="90"/>
    <col min="12696" max="12696" width="12" style="90" customWidth="1"/>
    <col min="12697" max="12697" width="11" style="90" bestFit="1" customWidth="1"/>
    <col min="12698" max="12698" width="10.88671875" style="90" bestFit="1" customWidth="1"/>
    <col min="12699" max="12699" width="11.5546875" style="90" customWidth="1"/>
    <col min="12700" max="12700" width="11.44140625" style="90"/>
    <col min="12701" max="12701" width="11.88671875" style="90" customWidth="1"/>
    <col min="12702" max="12702" width="12.109375" style="90" customWidth="1"/>
    <col min="12703" max="12703" width="0" style="90" hidden="1" customWidth="1"/>
    <col min="12704" max="12704" width="12.44140625" style="90" customWidth="1"/>
    <col min="12705" max="12705" width="0" style="90" hidden="1" customWidth="1"/>
    <col min="12706" max="12708" width="11.44140625" style="90"/>
    <col min="12709" max="12709" width="0" style="90" hidden="1" customWidth="1"/>
    <col min="12710" max="12717" width="11.44140625" style="90"/>
    <col min="12718" max="12718" width="10.6640625" style="90" customWidth="1"/>
    <col min="12719" max="12719" width="11.44140625" style="90"/>
    <col min="12720" max="12720" width="12.33203125" style="90" customWidth="1"/>
    <col min="12721" max="12721" width="13.33203125" style="90" customWidth="1"/>
    <col min="12722" max="12722" width="11.109375" style="90" customWidth="1"/>
    <col min="12723" max="12723" width="11.6640625" style="90" customWidth="1"/>
    <col min="12724" max="12724" width="11.44140625" style="90"/>
    <col min="12725" max="12725" width="13.6640625" style="90" bestFit="1" customWidth="1"/>
    <col min="12726" max="12728" width="11.44140625" style="90"/>
    <col min="12729" max="12729" width="13" style="90" bestFit="1" customWidth="1"/>
    <col min="12730" max="12730" width="12.33203125" style="90" bestFit="1" customWidth="1"/>
    <col min="12731" max="12733" width="11.44140625" style="90"/>
    <col min="12734" max="12734" width="15.33203125" style="90" customWidth="1"/>
    <col min="12735" max="12735" width="13" style="90" bestFit="1" customWidth="1"/>
    <col min="12736" max="12736" width="12.33203125" style="90" customWidth="1"/>
    <col min="12737" max="12737" width="0" style="90" hidden="1" customWidth="1"/>
    <col min="12738" max="12740" width="11.44140625" style="90"/>
    <col min="12741" max="12741" width="14.6640625" style="90" customWidth="1"/>
    <col min="12742" max="12742" width="12.5546875" style="90" customWidth="1"/>
    <col min="12743" max="12743" width="2.6640625" style="90" customWidth="1"/>
    <col min="12744" max="12744" width="9" style="90" customWidth="1"/>
    <col min="12745" max="12745" width="11.6640625" style="90" customWidth="1"/>
    <col min="12746" max="12746" width="12.5546875" style="90" customWidth="1"/>
    <col min="12747" max="12747" width="13.5546875" style="90" customWidth="1"/>
    <col min="12748" max="12749" width="11.6640625" style="90" customWidth="1"/>
    <col min="12750" max="12750" width="10.44140625" style="90" customWidth="1"/>
    <col min="12751" max="12751" width="2.6640625" style="90" customWidth="1"/>
    <col min="12752" max="12752" width="13.33203125" style="90" customWidth="1"/>
    <col min="12753" max="12753" width="12.6640625" style="90" customWidth="1"/>
    <col min="12754" max="12754" width="10.88671875" style="90" customWidth="1"/>
    <col min="12755" max="12755" width="13.33203125" style="90" customWidth="1"/>
    <col min="12756" max="12756" width="2.6640625" style="90" customWidth="1"/>
    <col min="12757" max="12757" width="11.5546875" style="90" customWidth="1"/>
    <col min="12758" max="12758" width="10.109375" style="90" customWidth="1"/>
    <col min="12759" max="12759" width="11.5546875" style="90" customWidth="1"/>
    <col min="12760" max="12760" width="10.88671875" style="90" customWidth="1"/>
    <col min="12761" max="12761" width="12" style="90" customWidth="1"/>
    <col min="12762" max="12762" width="12.88671875" style="90" customWidth="1"/>
    <col min="12763" max="12763" width="11.88671875" style="90" customWidth="1"/>
    <col min="12764" max="12764" width="13.88671875" style="90" customWidth="1"/>
    <col min="12765" max="12765" width="8.44140625" style="90" customWidth="1"/>
    <col min="12766" max="12766" width="12.6640625" style="90" customWidth="1"/>
    <col min="12767" max="12767" width="13" style="90" customWidth="1"/>
    <col min="12768" max="12769" width="10.88671875" style="90" customWidth="1"/>
    <col min="12770" max="12770" width="5.5546875" style="90" customWidth="1"/>
    <col min="12771" max="12771" width="11.109375" style="90" customWidth="1"/>
    <col min="12772" max="12772" width="10.109375" style="90" customWidth="1"/>
    <col min="12773" max="12773" width="12.44140625" style="90" customWidth="1"/>
    <col min="12774" max="12774" width="12.88671875" style="90" customWidth="1"/>
    <col min="12775" max="12775" width="11.88671875" style="90" customWidth="1"/>
    <col min="12776" max="12776" width="12.88671875" style="90" customWidth="1"/>
    <col min="12777" max="12777" width="11.88671875" style="90" customWidth="1"/>
    <col min="12778" max="12778" width="13.6640625" style="90" customWidth="1"/>
    <col min="12779" max="12779" width="3.33203125" style="90" customWidth="1"/>
    <col min="12780" max="12780" width="12.109375" style="90" customWidth="1"/>
    <col min="12781" max="12781" width="13" style="90" customWidth="1"/>
    <col min="12782" max="12782" width="10.88671875" style="90" customWidth="1"/>
    <col min="12783" max="12783" width="12.33203125" style="90" customWidth="1"/>
    <col min="12784" max="12785" width="2.6640625" style="90" customWidth="1"/>
    <col min="12786" max="12787" width="11.44140625" style="90"/>
    <col min="12788" max="12788" width="14.44140625" style="90" customWidth="1"/>
    <col min="12789" max="12789" width="13.44140625" style="90" customWidth="1"/>
    <col min="12790" max="12790" width="16.109375" style="90" customWidth="1"/>
    <col min="12791" max="12791" width="2.6640625" style="90" customWidth="1"/>
    <col min="12792" max="12795" width="11.44140625" style="90"/>
    <col min="12796" max="12796" width="10.109375" style="90" customWidth="1"/>
    <col min="12797" max="12797" width="11.44140625" style="90"/>
    <col min="12798" max="12798" width="15.44140625" style="90" bestFit="1" customWidth="1"/>
    <col min="12799" max="12800" width="12.88671875" style="90" bestFit="1" customWidth="1"/>
    <col min="12801" max="12935" width="11.44140625" style="90"/>
    <col min="12936" max="12936" width="1.6640625" style="90" customWidth="1"/>
    <col min="12937" max="12937" width="10" style="90" customWidth="1"/>
    <col min="12938" max="12938" width="11.44140625" style="90"/>
    <col min="12939" max="12940" width="8.109375" style="90" customWidth="1"/>
    <col min="12941" max="12941" width="8.88671875" style="90" customWidth="1"/>
    <col min="12942" max="12942" width="8.109375" style="90" customWidth="1"/>
    <col min="12943" max="12943" width="10.109375" style="90" customWidth="1"/>
    <col min="12944" max="12944" width="9.44140625" style="90" customWidth="1"/>
    <col min="12945" max="12945" width="10.33203125" style="90" customWidth="1"/>
    <col min="12946" max="12947" width="10.5546875" style="90" customWidth="1"/>
    <col min="12948" max="12948" width="0" style="90" hidden="1" customWidth="1"/>
    <col min="12949" max="12949" width="10.6640625" style="90" customWidth="1"/>
    <col min="12950" max="12951" width="11.44140625" style="90"/>
    <col min="12952" max="12952" width="12" style="90" customWidth="1"/>
    <col min="12953" max="12953" width="11" style="90" bestFit="1" customWidth="1"/>
    <col min="12954" max="12954" width="10.88671875" style="90" bestFit="1" customWidth="1"/>
    <col min="12955" max="12955" width="11.5546875" style="90" customWidth="1"/>
    <col min="12956" max="12956" width="11.44140625" style="90"/>
    <col min="12957" max="12957" width="11.88671875" style="90" customWidth="1"/>
    <col min="12958" max="12958" width="12.109375" style="90" customWidth="1"/>
    <col min="12959" max="12959" width="0" style="90" hidden="1" customWidth="1"/>
    <col min="12960" max="12960" width="12.44140625" style="90" customWidth="1"/>
    <col min="12961" max="12961" width="0" style="90" hidden="1" customWidth="1"/>
    <col min="12962" max="12964" width="11.44140625" style="90"/>
    <col min="12965" max="12965" width="0" style="90" hidden="1" customWidth="1"/>
    <col min="12966" max="12973" width="11.44140625" style="90"/>
    <col min="12974" max="12974" width="10.6640625" style="90" customWidth="1"/>
    <col min="12975" max="12975" width="11.44140625" style="90"/>
    <col min="12976" max="12976" width="12.33203125" style="90" customWidth="1"/>
    <col min="12977" max="12977" width="13.33203125" style="90" customWidth="1"/>
    <col min="12978" max="12978" width="11.109375" style="90" customWidth="1"/>
    <col min="12979" max="12979" width="11.6640625" style="90" customWidth="1"/>
    <col min="12980" max="12980" width="11.44140625" style="90"/>
    <col min="12981" max="12981" width="13.6640625" style="90" bestFit="1" customWidth="1"/>
    <col min="12982" max="12984" width="11.44140625" style="90"/>
    <col min="12985" max="12985" width="13" style="90" bestFit="1" customWidth="1"/>
    <col min="12986" max="12986" width="12.33203125" style="90" bestFit="1" customWidth="1"/>
    <col min="12987" max="12989" width="11.44140625" style="90"/>
    <col min="12990" max="12990" width="15.33203125" style="90" customWidth="1"/>
    <col min="12991" max="12991" width="13" style="90" bestFit="1" customWidth="1"/>
    <col min="12992" max="12992" width="12.33203125" style="90" customWidth="1"/>
    <col min="12993" max="12993" width="0" style="90" hidden="1" customWidth="1"/>
    <col min="12994" max="12996" width="11.44140625" style="90"/>
    <col min="12997" max="12997" width="14.6640625" style="90" customWidth="1"/>
    <col min="12998" max="12998" width="12.5546875" style="90" customWidth="1"/>
    <col min="12999" max="12999" width="2.6640625" style="90" customWidth="1"/>
    <col min="13000" max="13000" width="9" style="90" customWidth="1"/>
    <col min="13001" max="13001" width="11.6640625" style="90" customWidth="1"/>
    <col min="13002" max="13002" width="12.5546875" style="90" customWidth="1"/>
    <col min="13003" max="13003" width="13.5546875" style="90" customWidth="1"/>
    <col min="13004" max="13005" width="11.6640625" style="90" customWidth="1"/>
    <col min="13006" max="13006" width="10.44140625" style="90" customWidth="1"/>
    <col min="13007" max="13007" width="2.6640625" style="90" customWidth="1"/>
    <col min="13008" max="13008" width="13.33203125" style="90" customWidth="1"/>
    <col min="13009" max="13009" width="12.6640625" style="90" customWidth="1"/>
    <col min="13010" max="13010" width="10.88671875" style="90" customWidth="1"/>
    <col min="13011" max="13011" width="13.33203125" style="90" customWidth="1"/>
    <col min="13012" max="13012" width="2.6640625" style="90" customWidth="1"/>
    <col min="13013" max="13013" width="11.5546875" style="90" customWidth="1"/>
    <col min="13014" max="13014" width="10.109375" style="90" customWidth="1"/>
    <col min="13015" max="13015" width="11.5546875" style="90" customWidth="1"/>
    <col min="13016" max="13016" width="10.88671875" style="90" customWidth="1"/>
    <col min="13017" max="13017" width="12" style="90" customWidth="1"/>
    <col min="13018" max="13018" width="12.88671875" style="90" customWidth="1"/>
    <col min="13019" max="13019" width="11.88671875" style="90" customWidth="1"/>
    <col min="13020" max="13020" width="13.88671875" style="90" customWidth="1"/>
    <col min="13021" max="13021" width="8.44140625" style="90" customWidth="1"/>
    <col min="13022" max="13022" width="12.6640625" style="90" customWidth="1"/>
    <col min="13023" max="13023" width="13" style="90" customWidth="1"/>
    <col min="13024" max="13025" width="10.88671875" style="90" customWidth="1"/>
    <col min="13026" max="13026" width="5.5546875" style="90" customWidth="1"/>
    <col min="13027" max="13027" width="11.109375" style="90" customWidth="1"/>
    <col min="13028" max="13028" width="10.109375" style="90" customWidth="1"/>
    <col min="13029" max="13029" width="12.44140625" style="90" customWidth="1"/>
    <col min="13030" max="13030" width="12.88671875" style="90" customWidth="1"/>
    <col min="13031" max="13031" width="11.88671875" style="90" customWidth="1"/>
    <col min="13032" max="13032" width="12.88671875" style="90" customWidth="1"/>
    <col min="13033" max="13033" width="11.88671875" style="90" customWidth="1"/>
    <col min="13034" max="13034" width="13.6640625" style="90" customWidth="1"/>
    <col min="13035" max="13035" width="3.33203125" style="90" customWidth="1"/>
    <col min="13036" max="13036" width="12.109375" style="90" customWidth="1"/>
    <col min="13037" max="13037" width="13" style="90" customWidth="1"/>
    <col min="13038" max="13038" width="10.88671875" style="90" customWidth="1"/>
    <col min="13039" max="13039" width="12.33203125" style="90" customWidth="1"/>
    <col min="13040" max="13041" width="2.6640625" style="90" customWidth="1"/>
    <col min="13042" max="13043" width="11.44140625" style="90"/>
    <col min="13044" max="13044" width="14.44140625" style="90" customWidth="1"/>
    <col min="13045" max="13045" width="13.44140625" style="90" customWidth="1"/>
    <col min="13046" max="13046" width="16.109375" style="90" customWidth="1"/>
    <col min="13047" max="13047" width="2.6640625" style="90" customWidth="1"/>
    <col min="13048" max="13051" width="11.44140625" style="90"/>
    <col min="13052" max="13052" width="10.109375" style="90" customWidth="1"/>
    <col min="13053" max="13053" width="11.44140625" style="90"/>
    <col min="13054" max="13054" width="15.44140625" style="90" bestFit="1" customWidth="1"/>
    <col min="13055" max="13056" width="12.88671875" style="90" bestFit="1" customWidth="1"/>
    <col min="13057" max="13191" width="11.44140625" style="90"/>
    <col min="13192" max="13192" width="1.6640625" style="90" customWidth="1"/>
    <col min="13193" max="13193" width="10" style="90" customWidth="1"/>
    <col min="13194" max="13194" width="11.44140625" style="90"/>
    <col min="13195" max="13196" width="8.109375" style="90" customWidth="1"/>
    <col min="13197" max="13197" width="8.88671875" style="90" customWidth="1"/>
    <col min="13198" max="13198" width="8.109375" style="90" customWidth="1"/>
    <col min="13199" max="13199" width="10.109375" style="90" customWidth="1"/>
    <col min="13200" max="13200" width="9.44140625" style="90" customWidth="1"/>
    <col min="13201" max="13201" width="10.33203125" style="90" customWidth="1"/>
    <col min="13202" max="13203" width="10.5546875" style="90" customWidth="1"/>
    <col min="13204" max="13204" width="0" style="90" hidden="1" customWidth="1"/>
    <col min="13205" max="13205" width="10.6640625" style="90" customWidth="1"/>
    <col min="13206" max="13207" width="11.44140625" style="90"/>
    <col min="13208" max="13208" width="12" style="90" customWidth="1"/>
    <col min="13209" max="13209" width="11" style="90" bestFit="1" customWidth="1"/>
    <col min="13210" max="13210" width="10.88671875" style="90" bestFit="1" customWidth="1"/>
    <col min="13211" max="13211" width="11.5546875" style="90" customWidth="1"/>
    <col min="13212" max="13212" width="11.44140625" style="90"/>
    <col min="13213" max="13213" width="11.88671875" style="90" customWidth="1"/>
    <col min="13214" max="13214" width="12.109375" style="90" customWidth="1"/>
    <col min="13215" max="13215" width="0" style="90" hidden="1" customWidth="1"/>
    <col min="13216" max="13216" width="12.44140625" style="90" customWidth="1"/>
    <col min="13217" max="13217" width="0" style="90" hidden="1" customWidth="1"/>
    <col min="13218" max="13220" width="11.44140625" style="90"/>
    <col min="13221" max="13221" width="0" style="90" hidden="1" customWidth="1"/>
    <col min="13222" max="13229" width="11.44140625" style="90"/>
    <col min="13230" max="13230" width="10.6640625" style="90" customWidth="1"/>
    <col min="13231" max="13231" width="11.44140625" style="90"/>
    <col min="13232" max="13232" width="12.33203125" style="90" customWidth="1"/>
    <col min="13233" max="13233" width="13.33203125" style="90" customWidth="1"/>
    <col min="13234" max="13234" width="11.109375" style="90" customWidth="1"/>
    <col min="13235" max="13235" width="11.6640625" style="90" customWidth="1"/>
    <col min="13236" max="13236" width="11.44140625" style="90"/>
    <col min="13237" max="13237" width="13.6640625" style="90" bestFit="1" customWidth="1"/>
    <col min="13238" max="13240" width="11.44140625" style="90"/>
    <col min="13241" max="13241" width="13" style="90" bestFit="1" customWidth="1"/>
    <col min="13242" max="13242" width="12.33203125" style="90" bestFit="1" customWidth="1"/>
    <col min="13243" max="13245" width="11.44140625" style="90"/>
    <col min="13246" max="13246" width="15.33203125" style="90" customWidth="1"/>
    <col min="13247" max="13247" width="13" style="90" bestFit="1" customWidth="1"/>
    <col min="13248" max="13248" width="12.33203125" style="90" customWidth="1"/>
    <col min="13249" max="13249" width="0" style="90" hidden="1" customWidth="1"/>
    <col min="13250" max="13252" width="11.44140625" style="90"/>
    <col min="13253" max="13253" width="14.6640625" style="90" customWidth="1"/>
    <col min="13254" max="13254" width="12.5546875" style="90" customWidth="1"/>
    <col min="13255" max="13255" width="2.6640625" style="90" customWidth="1"/>
    <col min="13256" max="13256" width="9" style="90" customWidth="1"/>
    <col min="13257" max="13257" width="11.6640625" style="90" customWidth="1"/>
    <col min="13258" max="13258" width="12.5546875" style="90" customWidth="1"/>
    <col min="13259" max="13259" width="13.5546875" style="90" customWidth="1"/>
    <col min="13260" max="13261" width="11.6640625" style="90" customWidth="1"/>
    <col min="13262" max="13262" width="10.44140625" style="90" customWidth="1"/>
    <col min="13263" max="13263" width="2.6640625" style="90" customWidth="1"/>
    <col min="13264" max="13264" width="13.33203125" style="90" customWidth="1"/>
    <col min="13265" max="13265" width="12.6640625" style="90" customWidth="1"/>
    <col min="13266" max="13266" width="10.88671875" style="90" customWidth="1"/>
    <col min="13267" max="13267" width="13.33203125" style="90" customWidth="1"/>
    <col min="13268" max="13268" width="2.6640625" style="90" customWidth="1"/>
    <col min="13269" max="13269" width="11.5546875" style="90" customWidth="1"/>
    <col min="13270" max="13270" width="10.109375" style="90" customWidth="1"/>
    <col min="13271" max="13271" width="11.5546875" style="90" customWidth="1"/>
    <col min="13272" max="13272" width="10.88671875" style="90" customWidth="1"/>
    <col min="13273" max="13273" width="12" style="90" customWidth="1"/>
    <col min="13274" max="13274" width="12.88671875" style="90" customWidth="1"/>
    <col min="13275" max="13275" width="11.88671875" style="90" customWidth="1"/>
    <col min="13276" max="13276" width="13.88671875" style="90" customWidth="1"/>
    <col min="13277" max="13277" width="8.44140625" style="90" customWidth="1"/>
    <col min="13278" max="13278" width="12.6640625" style="90" customWidth="1"/>
    <col min="13279" max="13279" width="13" style="90" customWidth="1"/>
    <col min="13280" max="13281" width="10.88671875" style="90" customWidth="1"/>
    <col min="13282" max="13282" width="5.5546875" style="90" customWidth="1"/>
    <col min="13283" max="13283" width="11.109375" style="90" customWidth="1"/>
    <col min="13284" max="13284" width="10.109375" style="90" customWidth="1"/>
    <col min="13285" max="13285" width="12.44140625" style="90" customWidth="1"/>
    <col min="13286" max="13286" width="12.88671875" style="90" customWidth="1"/>
    <col min="13287" max="13287" width="11.88671875" style="90" customWidth="1"/>
    <col min="13288" max="13288" width="12.88671875" style="90" customWidth="1"/>
    <col min="13289" max="13289" width="11.88671875" style="90" customWidth="1"/>
    <col min="13290" max="13290" width="13.6640625" style="90" customWidth="1"/>
    <col min="13291" max="13291" width="3.33203125" style="90" customWidth="1"/>
    <col min="13292" max="13292" width="12.109375" style="90" customWidth="1"/>
    <col min="13293" max="13293" width="13" style="90" customWidth="1"/>
    <col min="13294" max="13294" width="10.88671875" style="90" customWidth="1"/>
    <col min="13295" max="13295" width="12.33203125" style="90" customWidth="1"/>
    <col min="13296" max="13297" width="2.6640625" style="90" customWidth="1"/>
    <col min="13298" max="13299" width="11.44140625" style="90"/>
    <col min="13300" max="13300" width="14.44140625" style="90" customWidth="1"/>
    <col min="13301" max="13301" width="13.44140625" style="90" customWidth="1"/>
    <col min="13302" max="13302" width="16.109375" style="90" customWidth="1"/>
    <col min="13303" max="13303" width="2.6640625" style="90" customWidth="1"/>
    <col min="13304" max="13307" width="11.44140625" style="90"/>
    <col min="13308" max="13308" width="10.109375" style="90" customWidth="1"/>
    <col min="13309" max="13309" width="11.44140625" style="90"/>
    <col min="13310" max="13310" width="15.44140625" style="90" bestFit="1" customWidth="1"/>
    <col min="13311" max="13312" width="12.88671875" style="90" bestFit="1" customWidth="1"/>
    <col min="13313" max="13447" width="11.44140625" style="90"/>
    <col min="13448" max="13448" width="1.6640625" style="90" customWidth="1"/>
    <col min="13449" max="13449" width="10" style="90" customWidth="1"/>
    <col min="13450" max="13450" width="11.44140625" style="90"/>
    <col min="13451" max="13452" width="8.109375" style="90" customWidth="1"/>
    <col min="13453" max="13453" width="8.88671875" style="90" customWidth="1"/>
    <col min="13454" max="13454" width="8.109375" style="90" customWidth="1"/>
    <col min="13455" max="13455" width="10.109375" style="90" customWidth="1"/>
    <col min="13456" max="13456" width="9.44140625" style="90" customWidth="1"/>
    <col min="13457" max="13457" width="10.33203125" style="90" customWidth="1"/>
    <col min="13458" max="13459" width="10.5546875" style="90" customWidth="1"/>
    <col min="13460" max="13460" width="0" style="90" hidden="1" customWidth="1"/>
    <col min="13461" max="13461" width="10.6640625" style="90" customWidth="1"/>
    <col min="13462" max="13463" width="11.44140625" style="90"/>
    <col min="13464" max="13464" width="12" style="90" customWidth="1"/>
    <col min="13465" max="13465" width="11" style="90" bestFit="1" customWidth="1"/>
    <col min="13466" max="13466" width="10.88671875" style="90" bestFit="1" customWidth="1"/>
    <col min="13467" max="13467" width="11.5546875" style="90" customWidth="1"/>
    <col min="13468" max="13468" width="11.44140625" style="90"/>
    <col min="13469" max="13469" width="11.88671875" style="90" customWidth="1"/>
    <col min="13470" max="13470" width="12.109375" style="90" customWidth="1"/>
    <col min="13471" max="13471" width="0" style="90" hidden="1" customWidth="1"/>
    <col min="13472" max="13472" width="12.44140625" style="90" customWidth="1"/>
    <col min="13473" max="13473" width="0" style="90" hidden="1" customWidth="1"/>
    <col min="13474" max="13476" width="11.44140625" style="90"/>
    <col min="13477" max="13477" width="0" style="90" hidden="1" customWidth="1"/>
    <col min="13478" max="13485" width="11.44140625" style="90"/>
    <col min="13486" max="13486" width="10.6640625" style="90" customWidth="1"/>
    <col min="13487" max="13487" width="11.44140625" style="90"/>
    <col min="13488" max="13488" width="12.33203125" style="90" customWidth="1"/>
    <col min="13489" max="13489" width="13.33203125" style="90" customWidth="1"/>
    <col min="13490" max="13490" width="11.109375" style="90" customWidth="1"/>
    <col min="13491" max="13491" width="11.6640625" style="90" customWidth="1"/>
    <col min="13492" max="13492" width="11.44140625" style="90"/>
    <col min="13493" max="13493" width="13.6640625" style="90" bestFit="1" customWidth="1"/>
    <col min="13494" max="13496" width="11.44140625" style="90"/>
    <col min="13497" max="13497" width="13" style="90" bestFit="1" customWidth="1"/>
    <col min="13498" max="13498" width="12.33203125" style="90" bestFit="1" customWidth="1"/>
    <col min="13499" max="13501" width="11.44140625" style="90"/>
    <col min="13502" max="13502" width="15.33203125" style="90" customWidth="1"/>
    <col min="13503" max="13503" width="13" style="90" bestFit="1" customWidth="1"/>
    <col min="13504" max="13504" width="12.33203125" style="90" customWidth="1"/>
    <col min="13505" max="13505" width="0" style="90" hidden="1" customWidth="1"/>
    <col min="13506" max="13508" width="11.44140625" style="90"/>
    <col min="13509" max="13509" width="14.6640625" style="90" customWidth="1"/>
    <col min="13510" max="13510" width="12.5546875" style="90" customWidth="1"/>
    <col min="13511" max="13511" width="2.6640625" style="90" customWidth="1"/>
    <col min="13512" max="13512" width="9" style="90" customWidth="1"/>
    <col min="13513" max="13513" width="11.6640625" style="90" customWidth="1"/>
    <col min="13514" max="13514" width="12.5546875" style="90" customWidth="1"/>
    <col min="13515" max="13515" width="13.5546875" style="90" customWidth="1"/>
    <col min="13516" max="13517" width="11.6640625" style="90" customWidth="1"/>
    <col min="13518" max="13518" width="10.44140625" style="90" customWidth="1"/>
    <col min="13519" max="13519" width="2.6640625" style="90" customWidth="1"/>
    <col min="13520" max="13520" width="13.33203125" style="90" customWidth="1"/>
    <col min="13521" max="13521" width="12.6640625" style="90" customWidth="1"/>
    <col min="13522" max="13522" width="10.88671875" style="90" customWidth="1"/>
    <col min="13523" max="13523" width="13.33203125" style="90" customWidth="1"/>
    <col min="13524" max="13524" width="2.6640625" style="90" customWidth="1"/>
    <col min="13525" max="13525" width="11.5546875" style="90" customWidth="1"/>
    <col min="13526" max="13526" width="10.109375" style="90" customWidth="1"/>
    <col min="13527" max="13527" width="11.5546875" style="90" customWidth="1"/>
    <col min="13528" max="13528" width="10.88671875" style="90" customWidth="1"/>
    <col min="13529" max="13529" width="12" style="90" customWidth="1"/>
    <col min="13530" max="13530" width="12.88671875" style="90" customWidth="1"/>
    <col min="13531" max="13531" width="11.88671875" style="90" customWidth="1"/>
    <col min="13532" max="13532" width="13.88671875" style="90" customWidth="1"/>
    <col min="13533" max="13533" width="8.44140625" style="90" customWidth="1"/>
    <col min="13534" max="13534" width="12.6640625" style="90" customWidth="1"/>
    <col min="13535" max="13535" width="13" style="90" customWidth="1"/>
    <col min="13536" max="13537" width="10.88671875" style="90" customWidth="1"/>
    <col min="13538" max="13538" width="5.5546875" style="90" customWidth="1"/>
    <col min="13539" max="13539" width="11.109375" style="90" customWidth="1"/>
    <col min="13540" max="13540" width="10.109375" style="90" customWidth="1"/>
    <col min="13541" max="13541" width="12.44140625" style="90" customWidth="1"/>
    <col min="13542" max="13542" width="12.88671875" style="90" customWidth="1"/>
    <col min="13543" max="13543" width="11.88671875" style="90" customWidth="1"/>
    <col min="13544" max="13544" width="12.88671875" style="90" customWidth="1"/>
    <col min="13545" max="13545" width="11.88671875" style="90" customWidth="1"/>
    <col min="13546" max="13546" width="13.6640625" style="90" customWidth="1"/>
    <col min="13547" max="13547" width="3.33203125" style="90" customWidth="1"/>
    <col min="13548" max="13548" width="12.109375" style="90" customWidth="1"/>
    <col min="13549" max="13549" width="13" style="90" customWidth="1"/>
    <col min="13550" max="13550" width="10.88671875" style="90" customWidth="1"/>
    <col min="13551" max="13551" width="12.33203125" style="90" customWidth="1"/>
    <col min="13552" max="13553" width="2.6640625" style="90" customWidth="1"/>
    <col min="13554" max="13555" width="11.44140625" style="90"/>
    <col min="13556" max="13556" width="14.44140625" style="90" customWidth="1"/>
    <col min="13557" max="13557" width="13.44140625" style="90" customWidth="1"/>
    <col min="13558" max="13558" width="16.109375" style="90" customWidth="1"/>
    <col min="13559" max="13559" width="2.6640625" style="90" customWidth="1"/>
    <col min="13560" max="13563" width="11.44140625" style="90"/>
    <col min="13564" max="13564" width="10.109375" style="90" customWidth="1"/>
    <col min="13565" max="13565" width="11.44140625" style="90"/>
    <col min="13566" max="13566" width="15.44140625" style="90" bestFit="1" customWidth="1"/>
    <col min="13567" max="13568" width="12.88671875" style="90" bestFit="1" customWidth="1"/>
    <col min="13569" max="13703" width="11.44140625" style="90"/>
    <col min="13704" max="13704" width="1.6640625" style="90" customWidth="1"/>
    <col min="13705" max="13705" width="10" style="90" customWidth="1"/>
    <col min="13706" max="13706" width="11.44140625" style="90"/>
    <col min="13707" max="13708" width="8.109375" style="90" customWidth="1"/>
    <col min="13709" max="13709" width="8.88671875" style="90" customWidth="1"/>
    <col min="13710" max="13710" width="8.109375" style="90" customWidth="1"/>
    <col min="13711" max="13711" width="10.109375" style="90" customWidth="1"/>
    <col min="13712" max="13712" width="9.44140625" style="90" customWidth="1"/>
    <col min="13713" max="13713" width="10.33203125" style="90" customWidth="1"/>
    <col min="13714" max="13715" width="10.5546875" style="90" customWidth="1"/>
    <col min="13716" max="13716" width="0" style="90" hidden="1" customWidth="1"/>
    <col min="13717" max="13717" width="10.6640625" style="90" customWidth="1"/>
    <col min="13718" max="13719" width="11.44140625" style="90"/>
    <col min="13720" max="13720" width="12" style="90" customWidth="1"/>
    <col min="13721" max="13721" width="11" style="90" bestFit="1" customWidth="1"/>
    <col min="13722" max="13722" width="10.88671875" style="90" bestFit="1" customWidth="1"/>
    <col min="13723" max="13723" width="11.5546875" style="90" customWidth="1"/>
    <col min="13724" max="13724" width="11.44140625" style="90"/>
    <col min="13725" max="13725" width="11.88671875" style="90" customWidth="1"/>
    <col min="13726" max="13726" width="12.109375" style="90" customWidth="1"/>
    <col min="13727" max="13727" width="0" style="90" hidden="1" customWidth="1"/>
    <col min="13728" max="13728" width="12.44140625" style="90" customWidth="1"/>
    <col min="13729" max="13729" width="0" style="90" hidden="1" customWidth="1"/>
    <col min="13730" max="13732" width="11.44140625" style="90"/>
    <col min="13733" max="13733" width="0" style="90" hidden="1" customWidth="1"/>
    <col min="13734" max="13741" width="11.44140625" style="90"/>
    <col min="13742" max="13742" width="10.6640625" style="90" customWidth="1"/>
    <col min="13743" max="13743" width="11.44140625" style="90"/>
    <col min="13744" max="13744" width="12.33203125" style="90" customWidth="1"/>
    <col min="13745" max="13745" width="13.33203125" style="90" customWidth="1"/>
    <col min="13746" max="13746" width="11.109375" style="90" customWidth="1"/>
    <col min="13747" max="13747" width="11.6640625" style="90" customWidth="1"/>
    <col min="13748" max="13748" width="11.44140625" style="90"/>
    <col min="13749" max="13749" width="13.6640625" style="90" bestFit="1" customWidth="1"/>
    <col min="13750" max="13752" width="11.44140625" style="90"/>
    <col min="13753" max="13753" width="13" style="90" bestFit="1" customWidth="1"/>
    <col min="13754" max="13754" width="12.33203125" style="90" bestFit="1" customWidth="1"/>
    <col min="13755" max="13757" width="11.44140625" style="90"/>
    <col min="13758" max="13758" width="15.33203125" style="90" customWidth="1"/>
    <col min="13759" max="13759" width="13" style="90" bestFit="1" customWidth="1"/>
    <col min="13760" max="13760" width="12.33203125" style="90" customWidth="1"/>
    <col min="13761" max="13761" width="0" style="90" hidden="1" customWidth="1"/>
    <col min="13762" max="13764" width="11.44140625" style="90"/>
    <col min="13765" max="13765" width="14.6640625" style="90" customWidth="1"/>
    <col min="13766" max="13766" width="12.5546875" style="90" customWidth="1"/>
    <col min="13767" max="13767" width="2.6640625" style="90" customWidth="1"/>
    <col min="13768" max="13768" width="9" style="90" customWidth="1"/>
    <col min="13769" max="13769" width="11.6640625" style="90" customWidth="1"/>
    <col min="13770" max="13770" width="12.5546875" style="90" customWidth="1"/>
    <col min="13771" max="13771" width="13.5546875" style="90" customWidth="1"/>
    <col min="13772" max="13773" width="11.6640625" style="90" customWidth="1"/>
    <col min="13774" max="13774" width="10.44140625" style="90" customWidth="1"/>
    <col min="13775" max="13775" width="2.6640625" style="90" customWidth="1"/>
    <col min="13776" max="13776" width="13.33203125" style="90" customWidth="1"/>
    <col min="13777" max="13777" width="12.6640625" style="90" customWidth="1"/>
    <col min="13778" max="13778" width="10.88671875" style="90" customWidth="1"/>
    <col min="13779" max="13779" width="13.33203125" style="90" customWidth="1"/>
    <col min="13780" max="13780" width="2.6640625" style="90" customWidth="1"/>
    <col min="13781" max="13781" width="11.5546875" style="90" customWidth="1"/>
    <col min="13782" max="13782" width="10.109375" style="90" customWidth="1"/>
    <col min="13783" max="13783" width="11.5546875" style="90" customWidth="1"/>
    <col min="13784" max="13784" width="10.88671875" style="90" customWidth="1"/>
    <col min="13785" max="13785" width="12" style="90" customWidth="1"/>
    <col min="13786" max="13786" width="12.88671875" style="90" customWidth="1"/>
    <col min="13787" max="13787" width="11.88671875" style="90" customWidth="1"/>
    <col min="13788" max="13788" width="13.88671875" style="90" customWidth="1"/>
    <col min="13789" max="13789" width="8.44140625" style="90" customWidth="1"/>
    <col min="13790" max="13790" width="12.6640625" style="90" customWidth="1"/>
    <col min="13791" max="13791" width="13" style="90" customWidth="1"/>
    <col min="13792" max="13793" width="10.88671875" style="90" customWidth="1"/>
    <col min="13794" max="13794" width="5.5546875" style="90" customWidth="1"/>
    <col min="13795" max="13795" width="11.109375" style="90" customWidth="1"/>
    <col min="13796" max="13796" width="10.109375" style="90" customWidth="1"/>
    <col min="13797" max="13797" width="12.44140625" style="90" customWidth="1"/>
    <col min="13798" max="13798" width="12.88671875" style="90" customWidth="1"/>
    <col min="13799" max="13799" width="11.88671875" style="90" customWidth="1"/>
    <col min="13800" max="13800" width="12.88671875" style="90" customWidth="1"/>
    <col min="13801" max="13801" width="11.88671875" style="90" customWidth="1"/>
    <col min="13802" max="13802" width="13.6640625" style="90" customWidth="1"/>
    <col min="13803" max="13803" width="3.33203125" style="90" customWidth="1"/>
    <col min="13804" max="13804" width="12.109375" style="90" customWidth="1"/>
    <col min="13805" max="13805" width="13" style="90" customWidth="1"/>
    <col min="13806" max="13806" width="10.88671875" style="90" customWidth="1"/>
    <col min="13807" max="13807" width="12.33203125" style="90" customWidth="1"/>
    <col min="13808" max="13809" width="2.6640625" style="90" customWidth="1"/>
    <col min="13810" max="13811" width="11.44140625" style="90"/>
    <col min="13812" max="13812" width="14.44140625" style="90" customWidth="1"/>
    <col min="13813" max="13813" width="13.44140625" style="90" customWidth="1"/>
    <col min="13814" max="13814" width="16.109375" style="90" customWidth="1"/>
    <col min="13815" max="13815" width="2.6640625" style="90" customWidth="1"/>
    <col min="13816" max="13819" width="11.44140625" style="90"/>
    <col min="13820" max="13820" width="10.109375" style="90" customWidth="1"/>
    <col min="13821" max="13821" width="11.44140625" style="90"/>
    <col min="13822" max="13822" width="15.44140625" style="90" bestFit="1" customWidth="1"/>
    <col min="13823" max="13824" width="12.88671875" style="90" bestFit="1" customWidth="1"/>
    <col min="13825" max="13959" width="11.44140625" style="90"/>
    <col min="13960" max="13960" width="1.6640625" style="90" customWidth="1"/>
    <col min="13961" max="13961" width="10" style="90" customWidth="1"/>
    <col min="13962" max="13962" width="11.44140625" style="90"/>
    <col min="13963" max="13964" width="8.109375" style="90" customWidth="1"/>
    <col min="13965" max="13965" width="8.88671875" style="90" customWidth="1"/>
    <col min="13966" max="13966" width="8.109375" style="90" customWidth="1"/>
    <col min="13967" max="13967" width="10.109375" style="90" customWidth="1"/>
    <col min="13968" max="13968" width="9.44140625" style="90" customWidth="1"/>
    <col min="13969" max="13969" width="10.33203125" style="90" customWidth="1"/>
    <col min="13970" max="13971" width="10.5546875" style="90" customWidth="1"/>
    <col min="13972" max="13972" width="0" style="90" hidden="1" customWidth="1"/>
    <col min="13973" max="13973" width="10.6640625" style="90" customWidth="1"/>
    <col min="13974" max="13975" width="11.44140625" style="90"/>
    <col min="13976" max="13976" width="12" style="90" customWidth="1"/>
    <col min="13977" max="13977" width="11" style="90" bestFit="1" customWidth="1"/>
    <col min="13978" max="13978" width="10.88671875" style="90" bestFit="1" customWidth="1"/>
    <col min="13979" max="13979" width="11.5546875" style="90" customWidth="1"/>
    <col min="13980" max="13980" width="11.44140625" style="90"/>
    <col min="13981" max="13981" width="11.88671875" style="90" customWidth="1"/>
    <col min="13982" max="13982" width="12.109375" style="90" customWidth="1"/>
    <col min="13983" max="13983" width="0" style="90" hidden="1" customWidth="1"/>
    <col min="13984" max="13984" width="12.44140625" style="90" customWidth="1"/>
    <col min="13985" max="13985" width="0" style="90" hidden="1" customWidth="1"/>
    <col min="13986" max="13988" width="11.44140625" style="90"/>
    <col min="13989" max="13989" width="0" style="90" hidden="1" customWidth="1"/>
    <col min="13990" max="13997" width="11.44140625" style="90"/>
    <col min="13998" max="13998" width="10.6640625" style="90" customWidth="1"/>
    <col min="13999" max="13999" width="11.44140625" style="90"/>
    <col min="14000" max="14000" width="12.33203125" style="90" customWidth="1"/>
    <col min="14001" max="14001" width="13.33203125" style="90" customWidth="1"/>
    <col min="14002" max="14002" width="11.109375" style="90" customWidth="1"/>
    <col min="14003" max="14003" width="11.6640625" style="90" customWidth="1"/>
    <col min="14004" max="14004" width="11.44140625" style="90"/>
    <col min="14005" max="14005" width="13.6640625" style="90" bestFit="1" customWidth="1"/>
    <col min="14006" max="14008" width="11.44140625" style="90"/>
    <col min="14009" max="14009" width="13" style="90" bestFit="1" customWidth="1"/>
    <col min="14010" max="14010" width="12.33203125" style="90" bestFit="1" customWidth="1"/>
    <col min="14011" max="14013" width="11.44140625" style="90"/>
    <col min="14014" max="14014" width="15.33203125" style="90" customWidth="1"/>
    <col min="14015" max="14015" width="13" style="90" bestFit="1" customWidth="1"/>
    <col min="14016" max="14016" width="12.33203125" style="90" customWidth="1"/>
    <col min="14017" max="14017" width="0" style="90" hidden="1" customWidth="1"/>
    <col min="14018" max="14020" width="11.44140625" style="90"/>
    <col min="14021" max="14021" width="14.6640625" style="90" customWidth="1"/>
    <col min="14022" max="14022" width="12.5546875" style="90" customWidth="1"/>
    <col min="14023" max="14023" width="2.6640625" style="90" customWidth="1"/>
    <col min="14024" max="14024" width="9" style="90" customWidth="1"/>
    <col min="14025" max="14025" width="11.6640625" style="90" customWidth="1"/>
    <col min="14026" max="14026" width="12.5546875" style="90" customWidth="1"/>
    <col min="14027" max="14027" width="13.5546875" style="90" customWidth="1"/>
    <col min="14028" max="14029" width="11.6640625" style="90" customWidth="1"/>
    <col min="14030" max="14030" width="10.44140625" style="90" customWidth="1"/>
    <col min="14031" max="14031" width="2.6640625" style="90" customWidth="1"/>
    <col min="14032" max="14032" width="13.33203125" style="90" customWidth="1"/>
    <col min="14033" max="14033" width="12.6640625" style="90" customWidth="1"/>
    <col min="14034" max="14034" width="10.88671875" style="90" customWidth="1"/>
    <col min="14035" max="14035" width="13.33203125" style="90" customWidth="1"/>
    <col min="14036" max="14036" width="2.6640625" style="90" customWidth="1"/>
    <col min="14037" max="14037" width="11.5546875" style="90" customWidth="1"/>
    <col min="14038" max="14038" width="10.109375" style="90" customWidth="1"/>
    <col min="14039" max="14039" width="11.5546875" style="90" customWidth="1"/>
    <col min="14040" max="14040" width="10.88671875" style="90" customWidth="1"/>
    <col min="14041" max="14041" width="12" style="90" customWidth="1"/>
    <col min="14042" max="14042" width="12.88671875" style="90" customWidth="1"/>
    <col min="14043" max="14043" width="11.88671875" style="90" customWidth="1"/>
    <col min="14044" max="14044" width="13.88671875" style="90" customWidth="1"/>
    <col min="14045" max="14045" width="8.44140625" style="90" customWidth="1"/>
    <col min="14046" max="14046" width="12.6640625" style="90" customWidth="1"/>
    <col min="14047" max="14047" width="13" style="90" customWidth="1"/>
    <col min="14048" max="14049" width="10.88671875" style="90" customWidth="1"/>
    <col min="14050" max="14050" width="5.5546875" style="90" customWidth="1"/>
    <col min="14051" max="14051" width="11.109375" style="90" customWidth="1"/>
    <col min="14052" max="14052" width="10.109375" style="90" customWidth="1"/>
    <col min="14053" max="14053" width="12.44140625" style="90" customWidth="1"/>
    <col min="14054" max="14054" width="12.88671875" style="90" customWidth="1"/>
    <col min="14055" max="14055" width="11.88671875" style="90" customWidth="1"/>
    <col min="14056" max="14056" width="12.88671875" style="90" customWidth="1"/>
    <col min="14057" max="14057" width="11.88671875" style="90" customWidth="1"/>
    <col min="14058" max="14058" width="13.6640625" style="90" customWidth="1"/>
    <col min="14059" max="14059" width="3.33203125" style="90" customWidth="1"/>
    <col min="14060" max="14060" width="12.109375" style="90" customWidth="1"/>
    <col min="14061" max="14061" width="13" style="90" customWidth="1"/>
    <col min="14062" max="14062" width="10.88671875" style="90" customWidth="1"/>
    <col min="14063" max="14063" width="12.33203125" style="90" customWidth="1"/>
    <col min="14064" max="14065" width="2.6640625" style="90" customWidth="1"/>
    <col min="14066" max="14067" width="11.44140625" style="90"/>
    <col min="14068" max="14068" width="14.44140625" style="90" customWidth="1"/>
    <col min="14069" max="14069" width="13.44140625" style="90" customWidth="1"/>
    <col min="14070" max="14070" width="16.109375" style="90" customWidth="1"/>
    <col min="14071" max="14071" width="2.6640625" style="90" customWidth="1"/>
    <col min="14072" max="14075" width="11.44140625" style="90"/>
    <col min="14076" max="14076" width="10.109375" style="90" customWidth="1"/>
    <col min="14077" max="14077" width="11.44140625" style="90"/>
    <col min="14078" max="14078" width="15.44140625" style="90" bestFit="1" customWidth="1"/>
    <col min="14079" max="14080" width="12.88671875" style="90" bestFit="1" customWidth="1"/>
    <col min="14081" max="14215" width="11.44140625" style="90"/>
    <col min="14216" max="14216" width="1.6640625" style="90" customWidth="1"/>
    <col min="14217" max="14217" width="10" style="90" customWidth="1"/>
    <col min="14218" max="14218" width="11.44140625" style="90"/>
    <col min="14219" max="14220" width="8.109375" style="90" customWidth="1"/>
    <col min="14221" max="14221" width="8.88671875" style="90" customWidth="1"/>
    <col min="14222" max="14222" width="8.109375" style="90" customWidth="1"/>
    <col min="14223" max="14223" width="10.109375" style="90" customWidth="1"/>
    <col min="14224" max="14224" width="9.44140625" style="90" customWidth="1"/>
    <col min="14225" max="14225" width="10.33203125" style="90" customWidth="1"/>
    <col min="14226" max="14227" width="10.5546875" style="90" customWidth="1"/>
    <col min="14228" max="14228" width="0" style="90" hidden="1" customWidth="1"/>
    <col min="14229" max="14229" width="10.6640625" style="90" customWidth="1"/>
    <col min="14230" max="14231" width="11.44140625" style="90"/>
    <col min="14232" max="14232" width="12" style="90" customWidth="1"/>
    <col min="14233" max="14233" width="11" style="90" bestFit="1" customWidth="1"/>
    <col min="14234" max="14234" width="10.88671875" style="90" bestFit="1" customWidth="1"/>
    <col min="14235" max="14235" width="11.5546875" style="90" customWidth="1"/>
    <col min="14236" max="14236" width="11.44140625" style="90"/>
    <col min="14237" max="14237" width="11.88671875" style="90" customWidth="1"/>
    <col min="14238" max="14238" width="12.109375" style="90" customWidth="1"/>
    <col min="14239" max="14239" width="0" style="90" hidden="1" customWidth="1"/>
    <col min="14240" max="14240" width="12.44140625" style="90" customWidth="1"/>
    <col min="14241" max="14241" width="0" style="90" hidden="1" customWidth="1"/>
    <col min="14242" max="14244" width="11.44140625" style="90"/>
    <col min="14245" max="14245" width="0" style="90" hidden="1" customWidth="1"/>
    <col min="14246" max="14253" width="11.44140625" style="90"/>
    <col min="14254" max="14254" width="10.6640625" style="90" customWidth="1"/>
    <col min="14255" max="14255" width="11.44140625" style="90"/>
    <col min="14256" max="14256" width="12.33203125" style="90" customWidth="1"/>
    <col min="14257" max="14257" width="13.33203125" style="90" customWidth="1"/>
    <col min="14258" max="14258" width="11.109375" style="90" customWidth="1"/>
    <col min="14259" max="14259" width="11.6640625" style="90" customWidth="1"/>
    <col min="14260" max="14260" width="11.44140625" style="90"/>
    <col min="14261" max="14261" width="13.6640625" style="90" bestFit="1" customWidth="1"/>
    <col min="14262" max="14264" width="11.44140625" style="90"/>
    <col min="14265" max="14265" width="13" style="90" bestFit="1" customWidth="1"/>
    <col min="14266" max="14266" width="12.33203125" style="90" bestFit="1" customWidth="1"/>
    <col min="14267" max="14269" width="11.44140625" style="90"/>
    <col min="14270" max="14270" width="15.33203125" style="90" customWidth="1"/>
    <col min="14271" max="14271" width="13" style="90" bestFit="1" customWidth="1"/>
    <col min="14272" max="14272" width="12.33203125" style="90" customWidth="1"/>
    <col min="14273" max="14273" width="0" style="90" hidden="1" customWidth="1"/>
    <col min="14274" max="14276" width="11.44140625" style="90"/>
    <col min="14277" max="14277" width="14.6640625" style="90" customWidth="1"/>
    <col min="14278" max="14278" width="12.5546875" style="90" customWidth="1"/>
    <col min="14279" max="14279" width="2.6640625" style="90" customWidth="1"/>
    <col min="14280" max="14280" width="9" style="90" customWidth="1"/>
    <col min="14281" max="14281" width="11.6640625" style="90" customWidth="1"/>
    <col min="14282" max="14282" width="12.5546875" style="90" customWidth="1"/>
    <col min="14283" max="14283" width="13.5546875" style="90" customWidth="1"/>
    <col min="14284" max="14285" width="11.6640625" style="90" customWidth="1"/>
    <col min="14286" max="14286" width="10.44140625" style="90" customWidth="1"/>
    <col min="14287" max="14287" width="2.6640625" style="90" customWidth="1"/>
    <col min="14288" max="14288" width="13.33203125" style="90" customWidth="1"/>
    <col min="14289" max="14289" width="12.6640625" style="90" customWidth="1"/>
    <col min="14290" max="14290" width="10.88671875" style="90" customWidth="1"/>
    <col min="14291" max="14291" width="13.33203125" style="90" customWidth="1"/>
    <col min="14292" max="14292" width="2.6640625" style="90" customWidth="1"/>
    <col min="14293" max="14293" width="11.5546875" style="90" customWidth="1"/>
    <col min="14294" max="14294" width="10.109375" style="90" customWidth="1"/>
    <col min="14295" max="14295" width="11.5546875" style="90" customWidth="1"/>
    <col min="14296" max="14296" width="10.88671875" style="90" customWidth="1"/>
    <col min="14297" max="14297" width="12" style="90" customWidth="1"/>
    <col min="14298" max="14298" width="12.88671875" style="90" customWidth="1"/>
    <col min="14299" max="14299" width="11.88671875" style="90" customWidth="1"/>
    <col min="14300" max="14300" width="13.88671875" style="90" customWidth="1"/>
    <col min="14301" max="14301" width="8.44140625" style="90" customWidth="1"/>
    <col min="14302" max="14302" width="12.6640625" style="90" customWidth="1"/>
    <col min="14303" max="14303" width="13" style="90" customWidth="1"/>
    <col min="14304" max="14305" width="10.88671875" style="90" customWidth="1"/>
    <col min="14306" max="14306" width="5.5546875" style="90" customWidth="1"/>
    <col min="14307" max="14307" width="11.109375" style="90" customWidth="1"/>
    <col min="14308" max="14308" width="10.109375" style="90" customWidth="1"/>
    <col min="14309" max="14309" width="12.44140625" style="90" customWidth="1"/>
    <col min="14310" max="14310" width="12.88671875" style="90" customWidth="1"/>
    <col min="14311" max="14311" width="11.88671875" style="90" customWidth="1"/>
    <col min="14312" max="14312" width="12.88671875" style="90" customWidth="1"/>
    <col min="14313" max="14313" width="11.88671875" style="90" customWidth="1"/>
    <col min="14314" max="14314" width="13.6640625" style="90" customWidth="1"/>
    <col min="14315" max="14315" width="3.33203125" style="90" customWidth="1"/>
    <col min="14316" max="14316" width="12.109375" style="90" customWidth="1"/>
    <col min="14317" max="14317" width="13" style="90" customWidth="1"/>
    <col min="14318" max="14318" width="10.88671875" style="90" customWidth="1"/>
    <col min="14319" max="14319" width="12.33203125" style="90" customWidth="1"/>
    <col min="14320" max="14321" width="2.6640625" style="90" customWidth="1"/>
    <col min="14322" max="14323" width="11.44140625" style="90"/>
    <col min="14324" max="14324" width="14.44140625" style="90" customWidth="1"/>
    <col min="14325" max="14325" width="13.44140625" style="90" customWidth="1"/>
    <col min="14326" max="14326" width="16.109375" style="90" customWidth="1"/>
    <col min="14327" max="14327" width="2.6640625" style="90" customWidth="1"/>
    <col min="14328" max="14331" width="11.44140625" style="90"/>
    <col min="14332" max="14332" width="10.109375" style="90" customWidth="1"/>
    <col min="14333" max="14333" width="11.44140625" style="90"/>
    <col min="14334" max="14334" width="15.44140625" style="90" bestFit="1" customWidth="1"/>
    <col min="14335" max="14336" width="12.88671875" style="90" bestFit="1" customWidth="1"/>
    <col min="14337" max="14471" width="11.44140625" style="90"/>
    <col min="14472" max="14472" width="1.6640625" style="90" customWidth="1"/>
    <col min="14473" max="14473" width="10" style="90" customWidth="1"/>
    <col min="14474" max="14474" width="11.44140625" style="90"/>
    <col min="14475" max="14476" width="8.109375" style="90" customWidth="1"/>
    <col min="14477" max="14477" width="8.88671875" style="90" customWidth="1"/>
    <col min="14478" max="14478" width="8.109375" style="90" customWidth="1"/>
    <col min="14479" max="14479" width="10.109375" style="90" customWidth="1"/>
    <col min="14480" max="14480" width="9.44140625" style="90" customWidth="1"/>
    <col min="14481" max="14481" width="10.33203125" style="90" customWidth="1"/>
    <col min="14482" max="14483" width="10.5546875" style="90" customWidth="1"/>
    <col min="14484" max="14484" width="0" style="90" hidden="1" customWidth="1"/>
    <col min="14485" max="14485" width="10.6640625" style="90" customWidth="1"/>
    <col min="14486" max="14487" width="11.44140625" style="90"/>
    <col min="14488" max="14488" width="12" style="90" customWidth="1"/>
    <col min="14489" max="14489" width="11" style="90" bestFit="1" customWidth="1"/>
    <col min="14490" max="14490" width="10.88671875" style="90" bestFit="1" customWidth="1"/>
    <col min="14491" max="14491" width="11.5546875" style="90" customWidth="1"/>
    <col min="14492" max="14492" width="11.44140625" style="90"/>
    <col min="14493" max="14493" width="11.88671875" style="90" customWidth="1"/>
    <col min="14494" max="14494" width="12.109375" style="90" customWidth="1"/>
    <col min="14495" max="14495" width="0" style="90" hidden="1" customWidth="1"/>
    <col min="14496" max="14496" width="12.44140625" style="90" customWidth="1"/>
    <col min="14497" max="14497" width="0" style="90" hidden="1" customWidth="1"/>
    <col min="14498" max="14500" width="11.44140625" style="90"/>
    <col min="14501" max="14501" width="0" style="90" hidden="1" customWidth="1"/>
    <col min="14502" max="14509" width="11.44140625" style="90"/>
    <col min="14510" max="14510" width="10.6640625" style="90" customWidth="1"/>
    <col min="14511" max="14511" width="11.44140625" style="90"/>
    <col min="14512" max="14512" width="12.33203125" style="90" customWidth="1"/>
    <col min="14513" max="14513" width="13.33203125" style="90" customWidth="1"/>
    <col min="14514" max="14514" width="11.109375" style="90" customWidth="1"/>
    <col min="14515" max="14515" width="11.6640625" style="90" customWidth="1"/>
    <col min="14516" max="14516" width="11.44140625" style="90"/>
    <col min="14517" max="14517" width="13.6640625" style="90" bestFit="1" customWidth="1"/>
    <col min="14518" max="14520" width="11.44140625" style="90"/>
    <col min="14521" max="14521" width="13" style="90" bestFit="1" customWidth="1"/>
    <col min="14522" max="14522" width="12.33203125" style="90" bestFit="1" customWidth="1"/>
    <col min="14523" max="14525" width="11.44140625" style="90"/>
    <col min="14526" max="14526" width="15.33203125" style="90" customWidth="1"/>
    <col min="14527" max="14527" width="13" style="90" bestFit="1" customWidth="1"/>
    <col min="14528" max="14528" width="12.33203125" style="90" customWidth="1"/>
    <col min="14529" max="14529" width="0" style="90" hidden="1" customWidth="1"/>
    <col min="14530" max="14532" width="11.44140625" style="90"/>
    <col min="14533" max="14533" width="14.6640625" style="90" customWidth="1"/>
    <col min="14534" max="14534" width="12.5546875" style="90" customWidth="1"/>
    <col min="14535" max="14535" width="2.6640625" style="90" customWidth="1"/>
    <col min="14536" max="14536" width="9" style="90" customWidth="1"/>
    <col min="14537" max="14537" width="11.6640625" style="90" customWidth="1"/>
    <col min="14538" max="14538" width="12.5546875" style="90" customWidth="1"/>
    <col min="14539" max="14539" width="13.5546875" style="90" customWidth="1"/>
    <col min="14540" max="14541" width="11.6640625" style="90" customWidth="1"/>
    <col min="14542" max="14542" width="10.44140625" style="90" customWidth="1"/>
    <col min="14543" max="14543" width="2.6640625" style="90" customWidth="1"/>
    <col min="14544" max="14544" width="13.33203125" style="90" customWidth="1"/>
    <col min="14545" max="14545" width="12.6640625" style="90" customWidth="1"/>
    <col min="14546" max="14546" width="10.88671875" style="90" customWidth="1"/>
    <col min="14547" max="14547" width="13.33203125" style="90" customWidth="1"/>
    <col min="14548" max="14548" width="2.6640625" style="90" customWidth="1"/>
    <col min="14549" max="14549" width="11.5546875" style="90" customWidth="1"/>
    <col min="14550" max="14550" width="10.109375" style="90" customWidth="1"/>
    <col min="14551" max="14551" width="11.5546875" style="90" customWidth="1"/>
    <col min="14552" max="14552" width="10.88671875" style="90" customWidth="1"/>
    <col min="14553" max="14553" width="12" style="90" customWidth="1"/>
    <col min="14554" max="14554" width="12.88671875" style="90" customWidth="1"/>
    <col min="14555" max="14555" width="11.88671875" style="90" customWidth="1"/>
    <col min="14556" max="14556" width="13.88671875" style="90" customWidth="1"/>
    <col min="14557" max="14557" width="8.44140625" style="90" customWidth="1"/>
    <col min="14558" max="14558" width="12.6640625" style="90" customWidth="1"/>
    <col min="14559" max="14559" width="13" style="90" customWidth="1"/>
    <col min="14560" max="14561" width="10.88671875" style="90" customWidth="1"/>
    <col min="14562" max="14562" width="5.5546875" style="90" customWidth="1"/>
    <col min="14563" max="14563" width="11.109375" style="90" customWidth="1"/>
    <col min="14564" max="14564" width="10.109375" style="90" customWidth="1"/>
    <col min="14565" max="14565" width="12.44140625" style="90" customWidth="1"/>
    <col min="14566" max="14566" width="12.88671875" style="90" customWidth="1"/>
    <col min="14567" max="14567" width="11.88671875" style="90" customWidth="1"/>
    <col min="14568" max="14568" width="12.88671875" style="90" customWidth="1"/>
    <col min="14569" max="14569" width="11.88671875" style="90" customWidth="1"/>
    <col min="14570" max="14570" width="13.6640625" style="90" customWidth="1"/>
    <col min="14571" max="14571" width="3.33203125" style="90" customWidth="1"/>
    <col min="14572" max="14572" width="12.109375" style="90" customWidth="1"/>
    <col min="14573" max="14573" width="13" style="90" customWidth="1"/>
    <col min="14574" max="14574" width="10.88671875" style="90" customWidth="1"/>
    <col min="14575" max="14575" width="12.33203125" style="90" customWidth="1"/>
    <col min="14576" max="14577" width="2.6640625" style="90" customWidth="1"/>
    <col min="14578" max="14579" width="11.44140625" style="90"/>
    <col min="14580" max="14580" width="14.44140625" style="90" customWidth="1"/>
    <col min="14581" max="14581" width="13.44140625" style="90" customWidth="1"/>
    <col min="14582" max="14582" width="16.109375" style="90" customWidth="1"/>
    <col min="14583" max="14583" width="2.6640625" style="90" customWidth="1"/>
    <col min="14584" max="14587" width="11.44140625" style="90"/>
    <col min="14588" max="14588" width="10.109375" style="90" customWidth="1"/>
    <col min="14589" max="14589" width="11.44140625" style="90"/>
    <col min="14590" max="14590" width="15.44140625" style="90" bestFit="1" customWidth="1"/>
    <col min="14591" max="14592" width="12.88671875" style="90" bestFit="1" customWidth="1"/>
    <col min="14593" max="14727" width="11.44140625" style="90"/>
    <col min="14728" max="14728" width="1.6640625" style="90" customWidth="1"/>
    <col min="14729" max="14729" width="10" style="90" customWidth="1"/>
    <col min="14730" max="14730" width="11.44140625" style="90"/>
    <col min="14731" max="14732" width="8.109375" style="90" customWidth="1"/>
    <col min="14733" max="14733" width="8.88671875" style="90" customWidth="1"/>
    <col min="14734" max="14734" width="8.109375" style="90" customWidth="1"/>
    <col min="14735" max="14735" width="10.109375" style="90" customWidth="1"/>
    <col min="14736" max="14736" width="9.44140625" style="90" customWidth="1"/>
    <col min="14737" max="14737" width="10.33203125" style="90" customWidth="1"/>
    <col min="14738" max="14739" width="10.5546875" style="90" customWidth="1"/>
    <col min="14740" max="14740" width="0" style="90" hidden="1" customWidth="1"/>
    <col min="14741" max="14741" width="10.6640625" style="90" customWidth="1"/>
    <col min="14742" max="14743" width="11.44140625" style="90"/>
    <col min="14744" max="14744" width="12" style="90" customWidth="1"/>
    <col min="14745" max="14745" width="11" style="90" bestFit="1" customWidth="1"/>
    <col min="14746" max="14746" width="10.88671875" style="90" bestFit="1" customWidth="1"/>
    <col min="14747" max="14747" width="11.5546875" style="90" customWidth="1"/>
    <col min="14748" max="14748" width="11.44140625" style="90"/>
    <col min="14749" max="14749" width="11.88671875" style="90" customWidth="1"/>
    <col min="14750" max="14750" width="12.109375" style="90" customWidth="1"/>
    <col min="14751" max="14751" width="0" style="90" hidden="1" customWidth="1"/>
    <col min="14752" max="14752" width="12.44140625" style="90" customWidth="1"/>
    <col min="14753" max="14753" width="0" style="90" hidden="1" customWidth="1"/>
    <col min="14754" max="14756" width="11.44140625" style="90"/>
    <col min="14757" max="14757" width="0" style="90" hidden="1" customWidth="1"/>
    <col min="14758" max="14765" width="11.44140625" style="90"/>
    <col min="14766" max="14766" width="10.6640625" style="90" customWidth="1"/>
    <col min="14767" max="14767" width="11.44140625" style="90"/>
    <col min="14768" max="14768" width="12.33203125" style="90" customWidth="1"/>
    <col min="14769" max="14769" width="13.33203125" style="90" customWidth="1"/>
    <col min="14770" max="14770" width="11.109375" style="90" customWidth="1"/>
    <col min="14771" max="14771" width="11.6640625" style="90" customWidth="1"/>
    <col min="14772" max="14772" width="11.44140625" style="90"/>
    <col min="14773" max="14773" width="13.6640625" style="90" bestFit="1" customWidth="1"/>
    <col min="14774" max="14776" width="11.44140625" style="90"/>
    <col min="14777" max="14777" width="13" style="90" bestFit="1" customWidth="1"/>
    <col min="14778" max="14778" width="12.33203125" style="90" bestFit="1" customWidth="1"/>
    <col min="14779" max="14781" width="11.44140625" style="90"/>
    <col min="14782" max="14782" width="15.33203125" style="90" customWidth="1"/>
    <col min="14783" max="14783" width="13" style="90" bestFit="1" customWidth="1"/>
    <col min="14784" max="14784" width="12.33203125" style="90" customWidth="1"/>
    <col min="14785" max="14785" width="0" style="90" hidden="1" customWidth="1"/>
    <col min="14786" max="14788" width="11.44140625" style="90"/>
    <col min="14789" max="14789" width="14.6640625" style="90" customWidth="1"/>
    <col min="14790" max="14790" width="12.5546875" style="90" customWidth="1"/>
    <col min="14791" max="14791" width="2.6640625" style="90" customWidth="1"/>
    <col min="14792" max="14792" width="9" style="90" customWidth="1"/>
    <col min="14793" max="14793" width="11.6640625" style="90" customWidth="1"/>
    <col min="14794" max="14794" width="12.5546875" style="90" customWidth="1"/>
    <col min="14795" max="14795" width="13.5546875" style="90" customWidth="1"/>
    <col min="14796" max="14797" width="11.6640625" style="90" customWidth="1"/>
    <col min="14798" max="14798" width="10.44140625" style="90" customWidth="1"/>
    <col min="14799" max="14799" width="2.6640625" style="90" customWidth="1"/>
    <col min="14800" max="14800" width="13.33203125" style="90" customWidth="1"/>
    <col min="14801" max="14801" width="12.6640625" style="90" customWidth="1"/>
    <col min="14802" max="14802" width="10.88671875" style="90" customWidth="1"/>
    <col min="14803" max="14803" width="13.33203125" style="90" customWidth="1"/>
    <col min="14804" max="14804" width="2.6640625" style="90" customWidth="1"/>
    <col min="14805" max="14805" width="11.5546875" style="90" customWidth="1"/>
    <col min="14806" max="14806" width="10.109375" style="90" customWidth="1"/>
    <col min="14807" max="14807" width="11.5546875" style="90" customWidth="1"/>
    <col min="14808" max="14808" width="10.88671875" style="90" customWidth="1"/>
    <col min="14809" max="14809" width="12" style="90" customWidth="1"/>
    <col min="14810" max="14810" width="12.88671875" style="90" customWidth="1"/>
    <col min="14811" max="14811" width="11.88671875" style="90" customWidth="1"/>
    <col min="14812" max="14812" width="13.88671875" style="90" customWidth="1"/>
    <col min="14813" max="14813" width="8.44140625" style="90" customWidth="1"/>
    <col min="14814" max="14814" width="12.6640625" style="90" customWidth="1"/>
    <col min="14815" max="14815" width="13" style="90" customWidth="1"/>
    <col min="14816" max="14817" width="10.88671875" style="90" customWidth="1"/>
    <col min="14818" max="14818" width="5.5546875" style="90" customWidth="1"/>
    <col min="14819" max="14819" width="11.109375" style="90" customWidth="1"/>
    <col min="14820" max="14820" width="10.109375" style="90" customWidth="1"/>
    <col min="14821" max="14821" width="12.44140625" style="90" customWidth="1"/>
    <col min="14822" max="14822" width="12.88671875" style="90" customWidth="1"/>
    <col min="14823" max="14823" width="11.88671875" style="90" customWidth="1"/>
    <col min="14824" max="14824" width="12.88671875" style="90" customWidth="1"/>
    <col min="14825" max="14825" width="11.88671875" style="90" customWidth="1"/>
    <col min="14826" max="14826" width="13.6640625" style="90" customWidth="1"/>
    <col min="14827" max="14827" width="3.33203125" style="90" customWidth="1"/>
    <col min="14828" max="14828" width="12.109375" style="90" customWidth="1"/>
    <col min="14829" max="14829" width="13" style="90" customWidth="1"/>
    <col min="14830" max="14830" width="10.88671875" style="90" customWidth="1"/>
    <col min="14831" max="14831" width="12.33203125" style="90" customWidth="1"/>
    <col min="14832" max="14833" width="2.6640625" style="90" customWidth="1"/>
    <col min="14834" max="14835" width="11.44140625" style="90"/>
    <col min="14836" max="14836" width="14.44140625" style="90" customWidth="1"/>
    <col min="14837" max="14837" width="13.44140625" style="90" customWidth="1"/>
    <col min="14838" max="14838" width="16.109375" style="90" customWidth="1"/>
    <col min="14839" max="14839" width="2.6640625" style="90" customWidth="1"/>
    <col min="14840" max="14843" width="11.44140625" style="90"/>
    <col min="14844" max="14844" width="10.109375" style="90" customWidth="1"/>
    <col min="14845" max="14845" width="11.44140625" style="90"/>
    <col min="14846" max="14846" width="15.44140625" style="90" bestFit="1" customWidth="1"/>
    <col min="14847" max="14848" width="12.88671875" style="90" bestFit="1" customWidth="1"/>
    <col min="14849" max="14983" width="11.44140625" style="90"/>
    <col min="14984" max="14984" width="1.6640625" style="90" customWidth="1"/>
    <col min="14985" max="14985" width="10" style="90" customWidth="1"/>
    <col min="14986" max="14986" width="11.44140625" style="90"/>
    <col min="14987" max="14988" width="8.109375" style="90" customWidth="1"/>
    <col min="14989" max="14989" width="8.88671875" style="90" customWidth="1"/>
    <col min="14990" max="14990" width="8.109375" style="90" customWidth="1"/>
    <col min="14991" max="14991" width="10.109375" style="90" customWidth="1"/>
    <col min="14992" max="14992" width="9.44140625" style="90" customWidth="1"/>
    <col min="14993" max="14993" width="10.33203125" style="90" customWidth="1"/>
    <col min="14994" max="14995" width="10.5546875" style="90" customWidth="1"/>
    <col min="14996" max="14996" width="0" style="90" hidden="1" customWidth="1"/>
    <col min="14997" max="14997" width="10.6640625" style="90" customWidth="1"/>
    <col min="14998" max="14999" width="11.44140625" style="90"/>
    <col min="15000" max="15000" width="12" style="90" customWidth="1"/>
    <col min="15001" max="15001" width="11" style="90" bestFit="1" customWidth="1"/>
    <col min="15002" max="15002" width="10.88671875" style="90" bestFit="1" customWidth="1"/>
    <col min="15003" max="15003" width="11.5546875" style="90" customWidth="1"/>
    <col min="15004" max="15004" width="11.44140625" style="90"/>
    <col min="15005" max="15005" width="11.88671875" style="90" customWidth="1"/>
    <col min="15006" max="15006" width="12.109375" style="90" customWidth="1"/>
    <col min="15007" max="15007" width="0" style="90" hidden="1" customWidth="1"/>
    <col min="15008" max="15008" width="12.44140625" style="90" customWidth="1"/>
    <col min="15009" max="15009" width="0" style="90" hidden="1" customWidth="1"/>
    <col min="15010" max="15012" width="11.44140625" style="90"/>
    <col min="15013" max="15013" width="0" style="90" hidden="1" customWidth="1"/>
    <col min="15014" max="15021" width="11.44140625" style="90"/>
    <col min="15022" max="15022" width="10.6640625" style="90" customWidth="1"/>
    <col min="15023" max="15023" width="11.44140625" style="90"/>
    <col min="15024" max="15024" width="12.33203125" style="90" customWidth="1"/>
    <col min="15025" max="15025" width="13.33203125" style="90" customWidth="1"/>
    <col min="15026" max="15026" width="11.109375" style="90" customWidth="1"/>
    <col min="15027" max="15027" width="11.6640625" style="90" customWidth="1"/>
    <col min="15028" max="15028" width="11.44140625" style="90"/>
    <col min="15029" max="15029" width="13.6640625" style="90" bestFit="1" customWidth="1"/>
    <col min="15030" max="15032" width="11.44140625" style="90"/>
    <col min="15033" max="15033" width="13" style="90" bestFit="1" customWidth="1"/>
    <col min="15034" max="15034" width="12.33203125" style="90" bestFit="1" customWidth="1"/>
    <col min="15035" max="15037" width="11.44140625" style="90"/>
    <col min="15038" max="15038" width="15.33203125" style="90" customWidth="1"/>
    <col min="15039" max="15039" width="13" style="90" bestFit="1" customWidth="1"/>
    <col min="15040" max="15040" width="12.33203125" style="90" customWidth="1"/>
    <col min="15041" max="15041" width="0" style="90" hidden="1" customWidth="1"/>
    <col min="15042" max="15044" width="11.44140625" style="90"/>
    <col min="15045" max="15045" width="14.6640625" style="90" customWidth="1"/>
    <col min="15046" max="15046" width="12.5546875" style="90" customWidth="1"/>
    <col min="15047" max="15047" width="2.6640625" style="90" customWidth="1"/>
    <col min="15048" max="15048" width="9" style="90" customWidth="1"/>
    <col min="15049" max="15049" width="11.6640625" style="90" customWidth="1"/>
    <col min="15050" max="15050" width="12.5546875" style="90" customWidth="1"/>
    <col min="15051" max="15051" width="13.5546875" style="90" customWidth="1"/>
    <col min="15052" max="15053" width="11.6640625" style="90" customWidth="1"/>
    <col min="15054" max="15054" width="10.44140625" style="90" customWidth="1"/>
    <col min="15055" max="15055" width="2.6640625" style="90" customWidth="1"/>
    <col min="15056" max="15056" width="13.33203125" style="90" customWidth="1"/>
    <col min="15057" max="15057" width="12.6640625" style="90" customWidth="1"/>
    <col min="15058" max="15058" width="10.88671875" style="90" customWidth="1"/>
    <col min="15059" max="15059" width="13.33203125" style="90" customWidth="1"/>
    <col min="15060" max="15060" width="2.6640625" style="90" customWidth="1"/>
    <col min="15061" max="15061" width="11.5546875" style="90" customWidth="1"/>
    <col min="15062" max="15062" width="10.109375" style="90" customWidth="1"/>
    <col min="15063" max="15063" width="11.5546875" style="90" customWidth="1"/>
    <col min="15064" max="15064" width="10.88671875" style="90" customWidth="1"/>
    <col min="15065" max="15065" width="12" style="90" customWidth="1"/>
    <col min="15066" max="15066" width="12.88671875" style="90" customWidth="1"/>
    <col min="15067" max="15067" width="11.88671875" style="90" customWidth="1"/>
    <col min="15068" max="15068" width="13.88671875" style="90" customWidth="1"/>
    <col min="15069" max="15069" width="8.44140625" style="90" customWidth="1"/>
    <col min="15070" max="15070" width="12.6640625" style="90" customWidth="1"/>
    <col min="15071" max="15071" width="13" style="90" customWidth="1"/>
    <col min="15072" max="15073" width="10.88671875" style="90" customWidth="1"/>
    <col min="15074" max="15074" width="5.5546875" style="90" customWidth="1"/>
    <col min="15075" max="15075" width="11.109375" style="90" customWidth="1"/>
    <col min="15076" max="15076" width="10.109375" style="90" customWidth="1"/>
    <col min="15077" max="15077" width="12.44140625" style="90" customWidth="1"/>
    <col min="15078" max="15078" width="12.88671875" style="90" customWidth="1"/>
    <col min="15079" max="15079" width="11.88671875" style="90" customWidth="1"/>
    <col min="15080" max="15080" width="12.88671875" style="90" customWidth="1"/>
    <col min="15081" max="15081" width="11.88671875" style="90" customWidth="1"/>
    <col min="15082" max="15082" width="13.6640625" style="90" customWidth="1"/>
    <col min="15083" max="15083" width="3.33203125" style="90" customWidth="1"/>
    <col min="15084" max="15084" width="12.109375" style="90" customWidth="1"/>
    <col min="15085" max="15085" width="13" style="90" customWidth="1"/>
    <col min="15086" max="15086" width="10.88671875" style="90" customWidth="1"/>
    <col min="15087" max="15087" width="12.33203125" style="90" customWidth="1"/>
    <col min="15088" max="15089" width="2.6640625" style="90" customWidth="1"/>
    <col min="15090" max="15091" width="11.44140625" style="90"/>
    <col min="15092" max="15092" width="14.44140625" style="90" customWidth="1"/>
    <col min="15093" max="15093" width="13.44140625" style="90" customWidth="1"/>
    <col min="15094" max="15094" width="16.109375" style="90" customWidth="1"/>
    <col min="15095" max="15095" width="2.6640625" style="90" customWidth="1"/>
    <col min="15096" max="15099" width="11.44140625" style="90"/>
    <col min="15100" max="15100" width="10.109375" style="90" customWidth="1"/>
    <col min="15101" max="15101" width="11.44140625" style="90"/>
    <col min="15102" max="15102" width="15.44140625" style="90" bestFit="1" customWidth="1"/>
    <col min="15103" max="15104" width="12.88671875" style="90" bestFit="1" customWidth="1"/>
    <col min="15105" max="15239" width="11.44140625" style="90"/>
    <col min="15240" max="15240" width="1.6640625" style="90" customWidth="1"/>
    <col min="15241" max="15241" width="10" style="90" customWidth="1"/>
    <col min="15242" max="15242" width="11.44140625" style="90"/>
    <col min="15243" max="15244" width="8.109375" style="90" customWidth="1"/>
    <col min="15245" max="15245" width="8.88671875" style="90" customWidth="1"/>
    <col min="15246" max="15246" width="8.109375" style="90" customWidth="1"/>
    <col min="15247" max="15247" width="10.109375" style="90" customWidth="1"/>
    <col min="15248" max="15248" width="9.44140625" style="90" customWidth="1"/>
    <col min="15249" max="15249" width="10.33203125" style="90" customWidth="1"/>
    <col min="15250" max="15251" width="10.5546875" style="90" customWidth="1"/>
    <col min="15252" max="15252" width="0" style="90" hidden="1" customWidth="1"/>
    <col min="15253" max="15253" width="10.6640625" style="90" customWidth="1"/>
    <col min="15254" max="15255" width="11.44140625" style="90"/>
    <col min="15256" max="15256" width="12" style="90" customWidth="1"/>
    <col min="15257" max="15257" width="11" style="90" bestFit="1" customWidth="1"/>
    <col min="15258" max="15258" width="10.88671875" style="90" bestFit="1" customWidth="1"/>
    <col min="15259" max="15259" width="11.5546875" style="90" customWidth="1"/>
    <col min="15260" max="15260" width="11.44140625" style="90"/>
    <col min="15261" max="15261" width="11.88671875" style="90" customWidth="1"/>
    <col min="15262" max="15262" width="12.109375" style="90" customWidth="1"/>
    <col min="15263" max="15263" width="0" style="90" hidden="1" customWidth="1"/>
    <col min="15264" max="15264" width="12.44140625" style="90" customWidth="1"/>
    <col min="15265" max="15265" width="0" style="90" hidden="1" customWidth="1"/>
    <col min="15266" max="15268" width="11.44140625" style="90"/>
    <col min="15269" max="15269" width="0" style="90" hidden="1" customWidth="1"/>
    <col min="15270" max="15277" width="11.44140625" style="90"/>
    <col min="15278" max="15278" width="10.6640625" style="90" customWidth="1"/>
    <col min="15279" max="15279" width="11.44140625" style="90"/>
    <col min="15280" max="15280" width="12.33203125" style="90" customWidth="1"/>
    <col min="15281" max="15281" width="13.33203125" style="90" customWidth="1"/>
    <col min="15282" max="15282" width="11.109375" style="90" customWidth="1"/>
    <col min="15283" max="15283" width="11.6640625" style="90" customWidth="1"/>
    <col min="15284" max="15284" width="11.44140625" style="90"/>
    <col min="15285" max="15285" width="13.6640625" style="90" bestFit="1" customWidth="1"/>
    <col min="15286" max="15288" width="11.44140625" style="90"/>
    <col min="15289" max="15289" width="13" style="90" bestFit="1" customWidth="1"/>
    <col min="15290" max="15290" width="12.33203125" style="90" bestFit="1" customWidth="1"/>
    <col min="15291" max="15293" width="11.44140625" style="90"/>
    <col min="15294" max="15294" width="15.33203125" style="90" customWidth="1"/>
    <col min="15295" max="15295" width="13" style="90" bestFit="1" customWidth="1"/>
    <col min="15296" max="15296" width="12.33203125" style="90" customWidth="1"/>
    <col min="15297" max="15297" width="0" style="90" hidden="1" customWidth="1"/>
    <col min="15298" max="15300" width="11.44140625" style="90"/>
    <col min="15301" max="15301" width="14.6640625" style="90" customWidth="1"/>
    <col min="15302" max="15302" width="12.5546875" style="90" customWidth="1"/>
    <col min="15303" max="15303" width="2.6640625" style="90" customWidth="1"/>
    <col min="15304" max="15304" width="9" style="90" customWidth="1"/>
    <col min="15305" max="15305" width="11.6640625" style="90" customWidth="1"/>
    <col min="15306" max="15306" width="12.5546875" style="90" customWidth="1"/>
    <col min="15307" max="15307" width="13.5546875" style="90" customWidth="1"/>
    <col min="15308" max="15309" width="11.6640625" style="90" customWidth="1"/>
    <col min="15310" max="15310" width="10.44140625" style="90" customWidth="1"/>
    <col min="15311" max="15311" width="2.6640625" style="90" customWidth="1"/>
    <col min="15312" max="15312" width="13.33203125" style="90" customWidth="1"/>
    <col min="15313" max="15313" width="12.6640625" style="90" customWidth="1"/>
    <col min="15314" max="15314" width="10.88671875" style="90" customWidth="1"/>
    <col min="15315" max="15315" width="13.33203125" style="90" customWidth="1"/>
    <col min="15316" max="15316" width="2.6640625" style="90" customWidth="1"/>
    <col min="15317" max="15317" width="11.5546875" style="90" customWidth="1"/>
    <col min="15318" max="15318" width="10.109375" style="90" customWidth="1"/>
    <col min="15319" max="15319" width="11.5546875" style="90" customWidth="1"/>
    <col min="15320" max="15320" width="10.88671875" style="90" customWidth="1"/>
    <col min="15321" max="15321" width="12" style="90" customWidth="1"/>
    <col min="15322" max="15322" width="12.88671875" style="90" customWidth="1"/>
    <col min="15323" max="15323" width="11.88671875" style="90" customWidth="1"/>
    <col min="15324" max="15324" width="13.88671875" style="90" customWidth="1"/>
    <col min="15325" max="15325" width="8.44140625" style="90" customWidth="1"/>
    <col min="15326" max="15326" width="12.6640625" style="90" customWidth="1"/>
    <col min="15327" max="15327" width="13" style="90" customWidth="1"/>
    <col min="15328" max="15329" width="10.88671875" style="90" customWidth="1"/>
    <col min="15330" max="15330" width="5.5546875" style="90" customWidth="1"/>
    <col min="15331" max="15331" width="11.109375" style="90" customWidth="1"/>
    <col min="15332" max="15332" width="10.109375" style="90" customWidth="1"/>
    <col min="15333" max="15333" width="12.44140625" style="90" customWidth="1"/>
    <col min="15334" max="15334" width="12.88671875" style="90" customWidth="1"/>
    <col min="15335" max="15335" width="11.88671875" style="90" customWidth="1"/>
    <col min="15336" max="15336" width="12.88671875" style="90" customWidth="1"/>
    <col min="15337" max="15337" width="11.88671875" style="90" customWidth="1"/>
    <col min="15338" max="15338" width="13.6640625" style="90" customWidth="1"/>
    <col min="15339" max="15339" width="3.33203125" style="90" customWidth="1"/>
    <col min="15340" max="15340" width="12.109375" style="90" customWidth="1"/>
    <col min="15341" max="15341" width="13" style="90" customWidth="1"/>
    <col min="15342" max="15342" width="10.88671875" style="90" customWidth="1"/>
    <col min="15343" max="15343" width="12.33203125" style="90" customWidth="1"/>
    <col min="15344" max="15345" width="2.6640625" style="90" customWidth="1"/>
    <col min="15346" max="15347" width="11.44140625" style="90"/>
    <col min="15348" max="15348" width="14.44140625" style="90" customWidth="1"/>
    <col min="15349" max="15349" width="13.44140625" style="90" customWidth="1"/>
    <col min="15350" max="15350" width="16.109375" style="90" customWidth="1"/>
    <col min="15351" max="15351" width="2.6640625" style="90" customWidth="1"/>
    <col min="15352" max="15355" width="11.44140625" style="90"/>
    <col min="15356" max="15356" width="10.109375" style="90" customWidth="1"/>
    <col min="15357" max="15357" width="11.44140625" style="90"/>
    <col min="15358" max="15358" width="15.44140625" style="90" bestFit="1" customWidth="1"/>
    <col min="15359" max="15360" width="12.88671875" style="90" bestFit="1" customWidth="1"/>
    <col min="15361" max="15495" width="11.44140625" style="90"/>
    <col min="15496" max="15496" width="1.6640625" style="90" customWidth="1"/>
    <col min="15497" max="15497" width="10" style="90" customWidth="1"/>
    <col min="15498" max="15498" width="11.44140625" style="90"/>
    <col min="15499" max="15500" width="8.109375" style="90" customWidth="1"/>
    <col min="15501" max="15501" width="8.88671875" style="90" customWidth="1"/>
    <col min="15502" max="15502" width="8.109375" style="90" customWidth="1"/>
    <col min="15503" max="15503" width="10.109375" style="90" customWidth="1"/>
    <col min="15504" max="15504" width="9.44140625" style="90" customWidth="1"/>
    <col min="15505" max="15505" width="10.33203125" style="90" customWidth="1"/>
    <col min="15506" max="15507" width="10.5546875" style="90" customWidth="1"/>
    <col min="15508" max="15508" width="0" style="90" hidden="1" customWidth="1"/>
    <col min="15509" max="15509" width="10.6640625" style="90" customWidth="1"/>
    <col min="15510" max="15511" width="11.44140625" style="90"/>
    <col min="15512" max="15512" width="12" style="90" customWidth="1"/>
    <col min="15513" max="15513" width="11" style="90" bestFit="1" customWidth="1"/>
    <col min="15514" max="15514" width="10.88671875" style="90" bestFit="1" customWidth="1"/>
    <col min="15515" max="15515" width="11.5546875" style="90" customWidth="1"/>
    <col min="15516" max="15516" width="11.44140625" style="90"/>
    <col min="15517" max="15517" width="11.88671875" style="90" customWidth="1"/>
    <col min="15518" max="15518" width="12.109375" style="90" customWidth="1"/>
    <col min="15519" max="15519" width="0" style="90" hidden="1" customWidth="1"/>
    <col min="15520" max="15520" width="12.44140625" style="90" customWidth="1"/>
    <col min="15521" max="15521" width="0" style="90" hidden="1" customWidth="1"/>
    <col min="15522" max="15524" width="11.44140625" style="90"/>
    <col min="15525" max="15525" width="0" style="90" hidden="1" customWidth="1"/>
    <col min="15526" max="15533" width="11.44140625" style="90"/>
    <col min="15534" max="15534" width="10.6640625" style="90" customWidth="1"/>
    <col min="15535" max="15535" width="11.44140625" style="90"/>
    <col min="15536" max="15536" width="12.33203125" style="90" customWidth="1"/>
    <col min="15537" max="15537" width="13.33203125" style="90" customWidth="1"/>
    <col min="15538" max="15538" width="11.109375" style="90" customWidth="1"/>
    <col min="15539" max="15539" width="11.6640625" style="90" customWidth="1"/>
    <col min="15540" max="15540" width="11.44140625" style="90"/>
    <col min="15541" max="15541" width="13.6640625" style="90" bestFit="1" customWidth="1"/>
    <col min="15542" max="15544" width="11.44140625" style="90"/>
    <col min="15545" max="15545" width="13" style="90" bestFit="1" customWidth="1"/>
    <col min="15546" max="15546" width="12.33203125" style="90" bestFit="1" customWidth="1"/>
    <col min="15547" max="15549" width="11.44140625" style="90"/>
    <col min="15550" max="15550" width="15.33203125" style="90" customWidth="1"/>
    <col min="15551" max="15551" width="13" style="90" bestFit="1" customWidth="1"/>
    <col min="15552" max="15552" width="12.33203125" style="90" customWidth="1"/>
    <col min="15553" max="15553" width="0" style="90" hidden="1" customWidth="1"/>
    <col min="15554" max="15556" width="11.44140625" style="90"/>
    <col min="15557" max="15557" width="14.6640625" style="90" customWidth="1"/>
    <col min="15558" max="15558" width="12.5546875" style="90" customWidth="1"/>
    <col min="15559" max="15559" width="2.6640625" style="90" customWidth="1"/>
    <col min="15560" max="15560" width="9" style="90" customWidth="1"/>
    <col min="15561" max="15561" width="11.6640625" style="90" customWidth="1"/>
    <col min="15562" max="15562" width="12.5546875" style="90" customWidth="1"/>
    <col min="15563" max="15563" width="13.5546875" style="90" customWidth="1"/>
    <col min="15564" max="15565" width="11.6640625" style="90" customWidth="1"/>
    <col min="15566" max="15566" width="10.44140625" style="90" customWidth="1"/>
    <col min="15567" max="15567" width="2.6640625" style="90" customWidth="1"/>
    <col min="15568" max="15568" width="13.33203125" style="90" customWidth="1"/>
    <col min="15569" max="15569" width="12.6640625" style="90" customWidth="1"/>
    <col min="15570" max="15570" width="10.88671875" style="90" customWidth="1"/>
    <col min="15571" max="15571" width="13.33203125" style="90" customWidth="1"/>
    <col min="15572" max="15572" width="2.6640625" style="90" customWidth="1"/>
    <col min="15573" max="15573" width="11.5546875" style="90" customWidth="1"/>
    <col min="15574" max="15574" width="10.109375" style="90" customWidth="1"/>
    <col min="15575" max="15575" width="11.5546875" style="90" customWidth="1"/>
    <col min="15576" max="15576" width="10.88671875" style="90" customWidth="1"/>
    <col min="15577" max="15577" width="12" style="90" customWidth="1"/>
    <col min="15578" max="15578" width="12.88671875" style="90" customWidth="1"/>
    <col min="15579" max="15579" width="11.88671875" style="90" customWidth="1"/>
    <col min="15580" max="15580" width="13.88671875" style="90" customWidth="1"/>
    <col min="15581" max="15581" width="8.44140625" style="90" customWidth="1"/>
    <col min="15582" max="15582" width="12.6640625" style="90" customWidth="1"/>
    <col min="15583" max="15583" width="13" style="90" customWidth="1"/>
    <col min="15584" max="15585" width="10.88671875" style="90" customWidth="1"/>
    <col min="15586" max="15586" width="5.5546875" style="90" customWidth="1"/>
    <col min="15587" max="15587" width="11.109375" style="90" customWidth="1"/>
    <col min="15588" max="15588" width="10.109375" style="90" customWidth="1"/>
    <col min="15589" max="15589" width="12.44140625" style="90" customWidth="1"/>
    <col min="15590" max="15590" width="12.88671875" style="90" customWidth="1"/>
    <col min="15591" max="15591" width="11.88671875" style="90" customWidth="1"/>
    <col min="15592" max="15592" width="12.88671875" style="90" customWidth="1"/>
    <col min="15593" max="15593" width="11.88671875" style="90" customWidth="1"/>
    <col min="15594" max="15594" width="13.6640625" style="90" customWidth="1"/>
    <col min="15595" max="15595" width="3.33203125" style="90" customWidth="1"/>
    <col min="15596" max="15596" width="12.109375" style="90" customWidth="1"/>
    <col min="15597" max="15597" width="13" style="90" customWidth="1"/>
    <col min="15598" max="15598" width="10.88671875" style="90" customWidth="1"/>
    <col min="15599" max="15599" width="12.33203125" style="90" customWidth="1"/>
    <col min="15600" max="15601" width="2.6640625" style="90" customWidth="1"/>
    <col min="15602" max="15603" width="11.44140625" style="90"/>
    <col min="15604" max="15604" width="14.44140625" style="90" customWidth="1"/>
    <col min="15605" max="15605" width="13.44140625" style="90" customWidth="1"/>
    <col min="15606" max="15606" width="16.109375" style="90" customWidth="1"/>
    <col min="15607" max="15607" width="2.6640625" style="90" customWidth="1"/>
    <col min="15608" max="15611" width="11.44140625" style="90"/>
    <col min="15612" max="15612" width="10.109375" style="90" customWidth="1"/>
    <col min="15613" max="15613" width="11.44140625" style="90"/>
    <col min="15614" max="15614" width="15.44140625" style="90" bestFit="1" customWidth="1"/>
    <col min="15615" max="15616" width="12.88671875" style="90" bestFit="1" customWidth="1"/>
    <col min="15617" max="15751" width="11.44140625" style="90"/>
    <col min="15752" max="15752" width="1.6640625" style="90" customWidth="1"/>
    <col min="15753" max="15753" width="10" style="90" customWidth="1"/>
    <col min="15754" max="15754" width="11.44140625" style="90"/>
    <col min="15755" max="15756" width="8.109375" style="90" customWidth="1"/>
    <col min="15757" max="15757" width="8.88671875" style="90" customWidth="1"/>
    <col min="15758" max="15758" width="8.109375" style="90" customWidth="1"/>
    <col min="15759" max="15759" width="10.109375" style="90" customWidth="1"/>
    <col min="15760" max="15760" width="9.44140625" style="90" customWidth="1"/>
    <col min="15761" max="15761" width="10.33203125" style="90" customWidth="1"/>
    <col min="15762" max="15763" width="10.5546875" style="90" customWidth="1"/>
    <col min="15764" max="15764" width="0" style="90" hidden="1" customWidth="1"/>
    <col min="15765" max="15765" width="10.6640625" style="90" customWidth="1"/>
    <col min="15766" max="15767" width="11.44140625" style="90"/>
    <col min="15768" max="15768" width="12" style="90" customWidth="1"/>
    <col min="15769" max="15769" width="11" style="90" bestFit="1" customWidth="1"/>
    <col min="15770" max="15770" width="10.88671875" style="90" bestFit="1" customWidth="1"/>
    <col min="15771" max="15771" width="11.5546875" style="90" customWidth="1"/>
    <col min="15772" max="15772" width="11.44140625" style="90"/>
    <col min="15773" max="15773" width="11.88671875" style="90" customWidth="1"/>
    <col min="15774" max="15774" width="12.109375" style="90" customWidth="1"/>
    <col min="15775" max="15775" width="0" style="90" hidden="1" customWidth="1"/>
    <col min="15776" max="15776" width="12.44140625" style="90" customWidth="1"/>
    <col min="15777" max="15777" width="0" style="90" hidden="1" customWidth="1"/>
    <col min="15778" max="15780" width="11.44140625" style="90"/>
    <col min="15781" max="15781" width="0" style="90" hidden="1" customWidth="1"/>
    <col min="15782" max="15789" width="11.44140625" style="90"/>
    <col min="15790" max="15790" width="10.6640625" style="90" customWidth="1"/>
    <col min="15791" max="15791" width="11.44140625" style="90"/>
    <col min="15792" max="15792" width="12.33203125" style="90" customWidth="1"/>
    <col min="15793" max="15793" width="13.33203125" style="90" customWidth="1"/>
    <col min="15794" max="15794" width="11.109375" style="90" customWidth="1"/>
    <col min="15795" max="15795" width="11.6640625" style="90" customWidth="1"/>
    <col min="15796" max="15796" width="11.44140625" style="90"/>
    <col min="15797" max="15797" width="13.6640625" style="90" bestFit="1" customWidth="1"/>
    <col min="15798" max="15800" width="11.44140625" style="90"/>
    <col min="15801" max="15801" width="13" style="90" bestFit="1" customWidth="1"/>
    <col min="15802" max="15802" width="12.33203125" style="90" bestFit="1" customWidth="1"/>
    <col min="15803" max="15805" width="11.44140625" style="90"/>
    <col min="15806" max="15806" width="15.33203125" style="90" customWidth="1"/>
    <col min="15807" max="15807" width="13" style="90" bestFit="1" customWidth="1"/>
    <col min="15808" max="15808" width="12.33203125" style="90" customWidth="1"/>
    <col min="15809" max="15809" width="0" style="90" hidden="1" customWidth="1"/>
    <col min="15810" max="15812" width="11.44140625" style="90"/>
    <col min="15813" max="15813" width="14.6640625" style="90" customWidth="1"/>
    <col min="15814" max="15814" width="12.5546875" style="90" customWidth="1"/>
    <col min="15815" max="15815" width="2.6640625" style="90" customWidth="1"/>
    <col min="15816" max="15816" width="9" style="90" customWidth="1"/>
    <col min="15817" max="15817" width="11.6640625" style="90" customWidth="1"/>
    <col min="15818" max="15818" width="12.5546875" style="90" customWidth="1"/>
    <col min="15819" max="15819" width="13.5546875" style="90" customWidth="1"/>
    <col min="15820" max="15821" width="11.6640625" style="90" customWidth="1"/>
    <col min="15822" max="15822" width="10.44140625" style="90" customWidth="1"/>
    <col min="15823" max="15823" width="2.6640625" style="90" customWidth="1"/>
    <col min="15824" max="15824" width="13.33203125" style="90" customWidth="1"/>
    <col min="15825" max="15825" width="12.6640625" style="90" customWidth="1"/>
    <col min="15826" max="15826" width="10.88671875" style="90" customWidth="1"/>
    <col min="15827" max="15827" width="13.33203125" style="90" customWidth="1"/>
    <col min="15828" max="15828" width="2.6640625" style="90" customWidth="1"/>
    <col min="15829" max="15829" width="11.5546875" style="90" customWidth="1"/>
    <col min="15830" max="15830" width="10.109375" style="90" customWidth="1"/>
    <col min="15831" max="15831" width="11.5546875" style="90" customWidth="1"/>
    <col min="15832" max="15832" width="10.88671875" style="90" customWidth="1"/>
    <col min="15833" max="15833" width="12" style="90" customWidth="1"/>
    <col min="15834" max="15834" width="12.88671875" style="90" customWidth="1"/>
    <col min="15835" max="15835" width="11.88671875" style="90" customWidth="1"/>
    <col min="15836" max="15836" width="13.88671875" style="90" customWidth="1"/>
    <col min="15837" max="15837" width="8.44140625" style="90" customWidth="1"/>
    <col min="15838" max="15838" width="12.6640625" style="90" customWidth="1"/>
    <col min="15839" max="15839" width="13" style="90" customWidth="1"/>
    <col min="15840" max="15841" width="10.88671875" style="90" customWidth="1"/>
    <col min="15842" max="15842" width="5.5546875" style="90" customWidth="1"/>
    <col min="15843" max="15843" width="11.109375" style="90" customWidth="1"/>
    <col min="15844" max="15844" width="10.109375" style="90" customWidth="1"/>
    <col min="15845" max="15845" width="12.44140625" style="90" customWidth="1"/>
    <col min="15846" max="15846" width="12.88671875" style="90" customWidth="1"/>
    <col min="15847" max="15847" width="11.88671875" style="90" customWidth="1"/>
    <col min="15848" max="15848" width="12.88671875" style="90" customWidth="1"/>
    <col min="15849" max="15849" width="11.88671875" style="90" customWidth="1"/>
    <col min="15850" max="15850" width="13.6640625" style="90" customWidth="1"/>
    <col min="15851" max="15851" width="3.33203125" style="90" customWidth="1"/>
    <col min="15852" max="15852" width="12.109375" style="90" customWidth="1"/>
    <col min="15853" max="15853" width="13" style="90" customWidth="1"/>
    <col min="15854" max="15854" width="10.88671875" style="90" customWidth="1"/>
    <col min="15855" max="15855" width="12.33203125" style="90" customWidth="1"/>
    <col min="15856" max="15857" width="2.6640625" style="90" customWidth="1"/>
    <col min="15858" max="15859" width="11.44140625" style="90"/>
    <col min="15860" max="15860" width="14.44140625" style="90" customWidth="1"/>
    <col min="15861" max="15861" width="13.44140625" style="90" customWidth="1"/>
    <col min="15862" max="15862" width="16.109375" style="90" customWidth="1"/>
    <col min="15863" max="15863" width="2.6640625" style="90" customWidth="1"/>
    <col min="15864" max="15867" width="11.44140625" style="90"/>
    <col min="15868" max="15868" width="10.109375" style="90" customWidth="1"/>
    <col min="15869" max="15869" width="11.44140625" style="90"/>
    <col min="15870" max="15870" width="15.44140625" style="90" bestFit="1" customWidth="1"/>
    <col min="15871" max="15872" width="12.88671875" style="90" bestFit="1" customWidth="1"/>
    <col min="15873" max="16007" width="11.44140625" style="90"/>
    <col min="16008" max="16008" width="1.6640625" style="90" customWidth="1"/>
    <col min="16009" max="16009" width="10" style="90" customWidth="1"/>
    <col min="16010" max="16010" width="11.44140625" style="90"/>
    <col min="16011" max="16012" width="8.109375" style="90" customWidth="1"/>
    <col min="16013" max="16013" width="8.88671875" style="90" customWidth="1"/>
    <col min="16014" max="16014" width="8.109375" style="90" customWidth="1"/>
    <col min="16015" max="16015" width="10.109375" style="90" customWidth="1"/>
    <col min="16016" max="16016" width="9.44140625" style="90" customWidth="1"/>
    <col min="16017" max="16017" width="10.33203125" style="90" customWidth="1"/>
    <col min="16018" max="16019" width="10.5546875" style="90" customWidth="1"/>
    <col min="16020" max="16020" width="0" style="90" hidden="1" customWidth="1"/>
    <col min="16021" max="16021" width="10.6640625" style="90" customWidth="1"/>
    <col min="16022" max="16023" width="11.44140625" style="90"/>
    <col min="16024" max="16024" width="12" style="90" customWidth="1"/>
    <col min="16025" max="16025" width="11" style="90" bestFit="1" customWidth="1"/>
    <col min="16026" max="16026" width="10.88671875" style="90" bestFit="1" customWidth="1"/>
    <col min="16027" max="16027" width="11.5546875" style="90" customWidth="1"/>
    <col min="16028" max="16028" width="11.44140625" style="90"/>
    <col min="16029" max="16029" width="11.88671875" style="90" customWidth="1"/>
    <col min="16030" max="16030" width="12.109375" style="90" customWidth="1"/>
    <col min="16031" max="16031" width="0" style="90" hidden="1" customWidth="1"/>
    <col min="16032" max="16032" width="12.44140625" style="90" customWidth="1"/>
    <col min="16033" max="16033" width="0" style="90" hidden="1" customWidth="1"/>
    <col min="16034" max="16036" width="11.44140625" style="90"/>
    <col min="16037" max="16037" width="0" style="90" hidden="1" customWidth="1"/>
    <col min="16038" max="16045" width="11.44140625" style="90"/>
    <col min="16046" max="16046" width="10.6640625" style="90" customWidth="1"/>
    <col min="16047" max="16047" width="11.44140625" style="90"/>
    <col min="16048" max="16048" width="12.33203125" style="90" customWidth="1"/>
    <col min="16049" max="16049" width="13.33203125" style="90" customWidth="1"/>
    <col min="16050" max="16050" width="11.109375" style="90" customWidth="1"/>
    <col min="16051" max="16051" width="11.6640625" style="90" customWidth="1"/>
    <col min="16052" max="16052" width="11.44140625" style="90"/>
    <col min="16053" max="16053" width="13.6640625" style="90" bestFit="1" customWidth="1"/>
    <col min="16054" max="16056" width="11.44140625" style="90"/>
    <col min="16057" max="16057" width="13" style="90" bestFit="1" customWidth="1"/>
    <col min="16058" max="16058" width="12.33203125" style="90" bestFit="1" customWidth="1"/>
    <col min="16059" max="16061" width="11.44140625" style="90"/>
    <col min="16062" max="16062" width="15.33203125" style="90" customWidth="1"/>
    <col min="16063" max="16063" width="13" style="90" bestFit="1" customWidth="1"/>
    <col min="16064" max="16064" width="12.33203125" style="90" customWidth="1"/>
    <col min="16065" max="16065" width="0" style="90" hidden="1" customWidth="1"/>
    <col min="16066" max="16068" width="11.44140625" style="90"/>
    <col min="16069" max="16069" width="14.6640625" style="90" customWidth="1"/>
    <col min="16070" max="16070" width="12.5546875" style="90" customWidth="1"/>
    <col min="16071" max="16071" width="2.6640625" style="90" customWidth="1"/>
    <col min="16072" max="16072" width="9" style="90" customWidth="1"/>
    <col min="16073" max="16073" width="11.6640625" style="90" customWidth="1"/>
    <col min="16074" max="16074" width="12.5546875" style="90" customWidth="1"/>
    <col min="16075" max="16075" width="13.5546875" style="90" customWidth="1"/>
    <col min="16076" max="16077" width="11.6640625" style="90" customWidth="1"/>
    <col min="16078" max="16078" width="10.44140625" style="90" customWidth="1"/>
    <col min="16079" max="16079" width="2.6640625" style="90" customWidth="1"/>
    <col min="16080" max="16080" width="13.33203125" style="90" customWidth="1"/>
    <col min="16081" max="16081" width="12.6640625" style="90" customWidth="1"/>
    <col min="16082" max="16082" width="10.88671875" style="90" customWidth="1"/>
    <col min="16083" max="16083" width="13.33203125" style="90" customWidth="1"/>
    <col min="16084" max="16084" width="2.6640625" style="90" customWidth="1"/>
    <col min="16085" max="16085" width="11.5546875" style="90" customWidth="1"/>
    <col min="16086" max="16086" width="10.109375" style="90" customWidth="1"/>
    <col min="16087" max="16087" width="11.5546875" style="90" customWidth="1"/>
    <col min="16088" max="16088" width="10.88671875" style="90" customWidth="1"/>
    <col min="16089" max="16089" width="12" style="90" customWidth="1"/>
    <col min="16090" max="16090" width="12.88671875" style="90" customWidth="1"/>
    <col min="16091" max="16091" width="11.88671875" style="90" customWidth="1"/>
    <col min="16092" max="16092" width="13.88671875" style="90" customWidth="1"/>
    <col min="16093" max="16093" width="8.44140625" style="90" customWidth="1"/>
    <col min="16094" max="16094" width="12.6640625" style="90" customWidth="1"/>
    <col min="16095" max="16095" width="13" style="90" customWidth="1"/>
    <col min="16096" max="16097" width="10.88671875" style="90" customWidth="1"/>
    <col min="16098" max="16098" width="5.5546875" style="90" customWidth="1"/>
    <col min="16099" max="16099" width="11.109375" style="90" customWidth="1"/>
    <col min="16100" max="16100" width="10.109375" style="90" customWidth="1"/>
    <col min="16101" max="16101" width="12.44140625" style="90" customWidth="1"/>
    <col min="16102" max="16102" width="12.88671875" style="90" customWidth="1"/>
    <col min="16103" max="16103" width="11.88671875" style="90" customWidth="1"/>
    <col min="16104" max="16104" width="12.88671875" style="90" customWidth="1"/>
    <col min="16105" max="16105" width="11.88671875" style="90" customWidth="1"/>
    <col min="16106" max="16106" width="13.6640625" style="90" customWidth="1"/>
    <col min="16107" max="16107" width="3.33203125" style="90" customWidth="1"/>
    <col min="16108" max="16108" width="12.109375" style="90" customWidth="1"/>
    <col min="16109" max="16109" width="13" style="90" customWidth="1"/>
    <col min="16110" max="16110" width="10.88671875" style="90" customWidth="1"/>
    <col min="16111" max="16111" width="12.33203125" style="90" customWidth="1"/>
    <col min="16112" max="16113" width="2.6640625" style="90" customWidth="1"/>
    <col min="16114" max="16115" width="11.44140625" style="90"/>
    <col min="16116" max="16116" width="14.44140625" style="90" customWidth="1"/>
    <col min="16117" max="16117" width="13.44140625" style="90" customWidth="1"/>
    <col min="16118" max="16118" width="16.109375" style="90" customWidth="1"/>
    <col min="16119" max="16119" width="2.6640625" style="90" customWidth="1"/>
    <col min="16120" max="16123" width="11.44140625" style="90"/>
    <col min="16124" max="16124" width="10.109375" style="90" customWidth="1"/>
    <col min="16125" max="16125" width="11.44140625" style="90"/>
    <col min="16126" max="16126" width="15.44140625" style="90" bestFit="1" customWidth="1"/>
    <col min="16127" max="16128" width="12.88671875" style="90" bestFit="1" customWidth="1"/>
    <col min="16129" max="16370" width="11.44140625" style="90"/>
    <col min="16371" max="16384" width="11.44140625" style="90" customWidth="1"/>
  </cols>
  <sheetData>
    <row r="2" spans="1:18" s="11" customFormat="1" ht="13.8" x14ac:dyDescent="0.3">
      <c r="F2" s="12"/>
      <c r="K2" s="13"/>
      <c r="L2" s="14"/>
      <c r="M2" s="14"/>
      <c r="N2" s="14"/>
      <c r="O2" s="14"/>
      <c r="P2" s="15"/>
      <c r="Q2" s="75"/>
    </row>
    <row r="3" spans="1:18" s="11" customFormat="1" ht="13.8" x14ac:dyDescent="0.3">
      <c r="D3" s="15"/>
      <c r="F3" s="12"/>
      <c r="K3" s="13"/>
      <c r="L3" s="14"/>
      <c r="M3" s="14"/>
      <c r="N3" s="14"/>
      <c r="O3" s="14"/>
      <c r="P3" s="15"/>
      <c r="Q3" s="75"/>
    </row>
    <row r="4" spans="1:18" s="11" customFormat="1" ht="13.8" x14ac:dyDescent="0.3">
      <c r="F4" s="15"/>
      <c r="K4" s="13"/>
      <c r="L4" s="14"/>
      <c r="M4" s="14"/>
      <c r="N4" s="14"/>
      <c r="O4" s="14"/>
      <c r="P4" s="15"/>
      <c r="Q4" s="75"/>
    </row>
    <row r="5" spans="1:18" s="11" customFormat="1" ht="13.8" x14ac:dyDescent="0.3">
      <c r="F5" s="12"/>
      <c r="K5" s="13"/>
      <c r="L5" s="14"/>
      <c r="M5" s="14"/>
      <c r="N5" s="14"/>
      <c r="O5" s="14"/>
      <c r="P5" s="15"/>
      <c r="Q5" s="75"/>
    </row>
    <row r="6" spans="1:18" s="11" customFormat="1" ht="16.5" customHeight="1" x14ac:dyDescent="0.3">
      <c r="F6" s="12"/>
      <c r="K6" s="13"/>
      <c r="L6" s="14"/>
      <c r="M6" s="14"/>
      <c r="N6" s="14"/>
      <c r="O6" s="14"/>
      <c r="P6" s="15"/>
      <c r="Q6" s="75"/>
      <c r="R6" s="86"/>
    </row>
    <row r="7" spans="1:18" s="11" customFormat="1" ht="16.5" customHeight="1" x14ac:dyDescent="0.3">
      <c r="F7" s="12"/>
      <c r="K7" s="13"/>
      <c r="L7" s="14"/>
      <c r="M7" s="14"/>
      <c r="N7" s="14"/>
      <c r="O7" s="14"/>
      <c r="P7" s="15"/>
      <c r="Q7" s="75"/>
      <c r="R7" s="187"/>
    </row>
    <row r="8" spans="1:18" s="11" customFormat="1" ht="15" customHeight="1" x14ac:dyDescent="0.3">
      <c r="A8" s="4"/>
      <c r="B8" s="4"/>
      <c r="C8" s="4"/>
      <c r="D8" s="222" t="s">
        <v>21</v>
      </c>
      <c r="E8" s="223"/>
      <c r="F8" s="192">
        <v>2809403854</v>
      </c>
      <c r="G8" s="16"/>
      <c r="H8" s="212" t="s">
        <v>20</v>
      </c>
      <c r="I8" s="213"/>
      <c r="K8" s="13"/>
      <c r="L8" s="126" t="s">
        <v>26</v>
      </c>
      <c r="M8" s="132">
        <f>+Resumen!E22</f>
        <v>0.57499999999999996</v>
      </c>
      <c r="N8" s="14"/>
      <c r="Q8" s="75"/>
    </row>
    <row r="9" spans="1:18" s="11" customFormat="1" ht="15" customHeight="1" x14ac:dyDescent="0.3">
      <c r="A9" s="4"/>
      <c r="B9" s="4"/>
      <c r="C9" s="4"/>
      <c r="D9" s="17" t="s">
        <v>63</v>
      </c>
      <c r="E9" s="18"/>
      <c r="F9" s="183">
        <f>+Resumen!E27</f>
        <v>0.67</v>
      </c>
      <c r="G9" s="19"/>
      <c r="H9" s="5" t="s">
        <v>18</v>
      </c>
      <c r="I9" s="6" t="s">
        <v>19</v>
      </c>
      <c r="K9" s="7"/>
      <c r="L9" s="17" t="s">
        <v>27</v>
      </c>
      <c r="M9" s="191">
        <f>+XNPV(M8,U19:U26,R19:R26)/F8</f>
        <v>1.0092780536477854</v>
      </c>
      <c r="N9" s="14"/>
      <c r="Q9" s="75"/>
    </row>
    <row r="10" spans="1:18" s="11" customFormat="1" ht="15" customHeight="1" x14ac:dyDescent="0.3">
      <c r="A10" s="4"/>
      <c r="B10" s="4"/>
      <c r="C10" s="4"/>
      <c r="D10" s="17" t="s">
        <v>2</v>
      </c>
      <c r="E10" s="18"/>
      <c r="F10" s="20">
        <v>0.01</v>
      </c>
      <c r="G10" s="19"/>
      <c r="H10" s="21">
        <v>0.4</v>
      </c>
      <c r="I10" s="22">
        <v>0.7</v>
      </c>
      <c r="K10" s="7"/>
      <c r="L10" s="17" t="s">
        <v>0</v>
      </c>
      <c r="M10" s="190">
        <f>+XIRR(M18:M28,L18:L28)</f>
        <v>1.1903538346290592</v>
      </c>
      <c r="N10" s="14"/>
    </row>
    <row r="11" spans="1:18" s="11" customFormat="1" ht="15" customHeight="1" x14ac:dyDescent="0.3">
      <c r="A11" s="4"/>
      <c r="B11" s="4"/>
      <c r="C11" s="4"/>
      <c r="D11" s="17" t="s">
        <v>20</v>
      </c>
      <c r="E11" s="18"/>
      <c r="F11" s="23">
        <f>+F10+F9</f>
        <v>0.68</v>
      </c>
      <c r="G11" s="179"/>
      <c r="H11" s="128"/>
      <c r="I11" s="128"/>
      <c r="K11" s="7"/>
      <c r="L11" s="17" t="s">
        <v>22</v>
      </c>
      <c r="M11" s="127">
        <f>((1+M10)^(30/360)-1)*360/30</f>
        <v>0.81024499962819974</v>
      </c>
      <c r="N11" s="14"/>
    </row>
    <row r="12" spans="1:18" s="11" customFormat="1" ht="15" customHeight="1" x14ac:dyDescent="0.3">
      <c r="A12" s="4"/>
      <c r="B12" s="4"/>
      <c r="C12" s="4"/>
      <c r="D12" s="17" t="s">
        <v>3</v>
      </c>
      <c r="E12" s="18"/>
      <c r="F12" s="24">
        <v>360</v>
      </c>
      <c r="G12" s="19"/>
      <c r="H12" s="241" t="s">
        <v>65</v>
      </c>
      <c r="I12" s="245">
        <f>+Resumen!E27</f>
        <v>0.67</v>
      </c>
      <c r="K12" s="7"/>
      <c r="L12" s="95" t="s">
        <v>64</v>
      </c>
      <c r="M12" s="133">
        <f>+M11-F9</f>
        <v>0.1402449996281997</v>
      </c>
      <c r="N12" s="14"/>
    </row>
    <row r="13" spans="1:18" s="11" customFormat="1" ht="15" customHeight="1" x14ac:dyDescent="0.3">
      <c r="A13" s="4"/>
      <c r="B13" s="4"/>
      <c r="C13" s="4"/>
      <c r="D13" s="25" t="s">
        <v>5</v>
      </c>
      <c r="E13" s="26"/>
      <c r="F13" s="96">
        <f>+Resumen!$E$17</f>
        <v>45904</v>
      </c>
      <c r="G13" s="32"/>
      <c r="H13" s="241" t="s">
        <v>66</v>
      </c>
      <c r="I13" s="245">
        <f>+I12</f>
        <v>0.67</v>
      </c>
      <c r="K13" s="13"/>
      <c r="N13" s="134"/>
      <c r="O13" s="14"/>
      <c r="P13" s="15"/>
    </row>
    <row r="14" spans="1:18" s="11" customFormat="1" ht="15" customHeight="1" x14ac:dyDescent="0.3">
      <c r="A14" s="4"/>
      <c r="B14" s="4"/>
      <c r="C14" s="4"/>
      <c r="D14" s="18"/>
      <c r="E14" s="18"/>
      <c r="F14" s="28"/>
      <c r="G14" s="18"/>
      <c r="H14" s="180"/>
      <c r="I14" s="135"/>
      <c r="K14" s="13"/>
      <c r="N14" s="14"/>
      <c r="O14" s="14"/>
      <c r="P14" s="15"/>
    </row>
    <row r="15" spans="1:18" s="11" customFormat="1" ht="15" customHeight="1" x14ac:dyDescent="0.3">
      <c r="A15" s="4"/>
      <c r="B15" s="4"/>
      <c r="C15" s="4"/>
      <c r="D15" s="214" t="s">
        <v>29</v>
      </c>
      <c r="E15" s="215"/>
      <c r="F15" s="103" t="s">
        <v>55</v>
      </c>
      <c r="G15" s="8"/>
      <c r="H15" s="181"/>
      <c r="I15" s="136"/>
      <c r="K15" s="13"/>
      <c r="L15" s="93" t="s">
        <v>4</v>
      </c>
      <c r="M15" s="94">
        <f>+O51*12</f>
        <v>2.7088377814445077</v>
      </c>
      <c r="N15" s="27"/>
      <c r="O15" s="14"/>
      <c r="P15" s="15"/>
    </row>
    <row r="16" spans="1:18" s="11" customFormat="1" ht="15" customHeight="1" x14ac:dyDescent="0.3">
      <c r="A16" s="19"/>
      <c r="B16" s="19"/>
      <c r="C16" s="19"/>
      <c r="F16" s="1"/>
      <c r="H16" s="117"/>
      <c r="I16" s="137"/>
      <c r="J16" s="29"/>
      <c r="K16" s="13"/>
      <c r="L16" s="26"/>
      <c r="M16" s="2"/>
      <c r="N16" s="30"/>
      <c r="O16" s="30"/>
      <c r="P16" s="15"/>
      <c r="Q16" s="31"/>
      <c r="R16" s="32"/>
    </row>
    <row r="17" spans="1:119" s="11" customFormat="1" ht="19.5" customHeight="1" x14ac:dyDescent="0.3">
      <c r="A17" s="15"/>
      <c r="B17" s="15"/>
      <c r="C17" s="15"/>
      <c r="D17" s="206" t="s">
        <v>23</v>
      </c>
      <c r="E17" s="207"/>
      <c r="F17" s="207"/>
      <c r="G17" s="207"/>
      <c r="H17" s="207"/>
      <c r="I17" s="207"/>
      <c r="J17" s="208"/>
      <c r="K17" s="15"/>
      <c r="L17" s="206" t="s">
        <v>24</v>
      </c>
      <c r="M17" s="207"/>
      <c r="N17" s="207"/>
      <c r="O17" s="208"/>
      <c r="P17" s="15"/>
      <c r="Q17" s="206" t="s">
        <v>28</v>
      </c>
      <c r="R17" s="207"/>
      <c r="S17" s="207"/>
      <c r="T17" s="207"/>
      <c r="U17" s="207"/>
      <c r="V17" s="207"/>
      <c r="W17" s="208"/>
      <c r="Y17" s="75">
        <v>45657</v>
      </c>
    </row>
    <row r="18" spans="1:119" s="41" customFormat="1" ht="24" customHeight="1" x14ac:dyDescent="0.3">
      <c r="A18" s="15"/>
      <c r="B18" s="119" t="s">
        <v>36</v>
      </c>
      <c r="C18" s="15"/>
      <c r="D18" s="34" t="s">
        <v>6</v>
      </c>
      <c r="E18" s="35" t="s">
        <v>7</v>
      </c>
      <c r="F18" s="36" t="s">
        <v>8</v>
      </c>
      <c r="G18" s="36" t="s">
        <v>9</v>
      </c>
      <c r="H18" s="35" t="s">
        <v>10</v>
      </c>
      <c r="I18" s="37" t="s">
        <v>11</v>
      </c>
      <c r="J18" s="38" t="s">
        <v>12</v>
      </c>
      <c r="K18" s="33"/>
      <c r="L18" s="102">
        <f>+F13</f>
        <v>45904</v>
      </c>
      <c r="M18" s="92">
        <f>-F8*M9</f>
        <v>-2835469653.6757073</v>
      </c>
      <c r="N18" s="39" t="s">
        <v>13</v>
      </c>
      <c r="O18" s="40" t="s">
        <v>14</v>
      </c>
      <c r="P18" s="15"/>
      <c r="Q18" s="34" t="s">
        <v>6</v>
      </c>
      <c r="R18" s="98">
        <f>+F13</f>
        <v>45904</v>
      </c>
      <c r="S18" s="36" t="s">
        <v>8</v>
      </c>
      <c r="T18" s="36" t="s">
        <v>9</v>
      </c>
      <c r="U18" s="35" t="s">
        <v>10</v>
      </c>
      <c r="V18" s="37" t="s">
        <v>11</v>
      </c>
      <c r="W18" s="38" t="s">
        <v>12</v>
      </c>
      <c r="Y18" s="41" t="s">
        <v>52</v>
      </c>
    </row>
    <row r="19" spans="1:119" s="53" customFormat="1" ht="15" customHeight="1" x14ac:dyDescent="0.3">
      <c r="A19" s="42"/>
      <c r="B19" s="47"/>
      <c r="C19" s="42"/>
      <c r="D19" s="43"/>
      <c r="E19" s="44">
        <f>+F13</f>
        <v>45904</v>
      </c>
      <c r="F19" s="45"/>
      <c r="G19" s="46"/>
      <c r="H19" s="47">
        <v>0</v>
      </c>
      <c r="I19" s="48">
        <f>+F8</f>
        <v>2809403854</v>
      </c>
      <c r="J19" s="49"/>
      <c r="K19" s="188"/>
      <c r="L19" s="101">
        <f>+L18</f>
        <v>45904</v>
      </c>
      <c r="M19" s="46"/>
      <c r="N19" s="46"/>
      <c r="O19" s="50"/>
      <c r="P19" s="51"/>
      <c r="Q19" s="43"/>
      <c r="R19" s="44">
        <f>+L19</f>
        <v>45904</v>
      </c>
      <c r="S19" s="45"/>
      <c r="T19" s="46">
        <v>0</v>
      </c>
      <c r="U19" s="47">
        <v>0</v>
      </c>
      <c r="V19" s="48"/>
      <c r="W19" s="49"/>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row>
    <row r="20" spans="1:119" s="53" customFormat="1" ht="17.399999999999999" customHeight="1" x14ac:dyDescent="0.3">
      <c r="A20" s="42"/>
      <c r="B20" s="47">
        <v>180389501</v>
      </c>
      <c r="C20" s="42"/>
      <c r="D20" s="43">
        <v>1</v>
      </c>
      <c r="E20" s="44">
        <f>+R20</f>
        <v>45912</v>
      </c>
      <c r="F20" s="45">
        <f>+MIN(I19,(B20-G20))</f>
        <v>100789725.13666667</v>
      </c>
      <c r="G20" s="182">
        <f>+IF(($I$12+$F$10)&lt;$H$10,I19*$H$10/$F$12*15,I19*($I$12+$F$10)/$F$12*15)</f>
        <v>79599775.86333333</v>
      </c>
      <c r="H20" s="47">
        <f t="shared" ref="H20:H24" si="0">+F20+G20</f>
        <v>180389501</v>
      </c>
      <c r="I20" s="48">
        <f>+F8-F20</f>
        <v>2708614128.8633332</v>
      </c>
      <c r="J20" s="49">
        <f t="shared" ref="J20:J25" si="1">+F20/F$8</f>
        <v>3.5875840703059943E-2</v>
      </c>
      <c r="K20" s="188"/>
      <c r="L20" s="101">
        <f>+E20</f>
        <v>45912</v>
      </c>
      <c r="M20" s="46">
        <f>+H20</f>
        <v>180389501</v>
      </c>
      <c r="N20" s="46">
        <f>+M20/((1+$M$10)^((L20-$L$18)/365))</f>
        <v>177316002.00612733</v>
      </c>
      <c r="O20" s="50">
        <f t="shared" ref="O20:O25" si="2">+N20*((L20-$L$18)/365)</f>
        <v>3886378.126161695</v>
      </c>
      <c r="P20" s="54"/>
      <c r="Q20" s="43">
        <v>1</v>
      </c>
      <c r="R20" s="44">
        <v>45912</v>
      </c>
      <c r="S20" s="45">
        <v>133566103</v>
      </c>
      <c r="T20" s="46">
        <f>F8*$H$10/$F$12*Z20</f>
        <v>46823397.56666667</v>
      </c>
      <c r="U20" s="47">
        <f t="shared" ref="U20:U24" si="3">+S20+T20</f>
        <v>180389500.56666666</v>
      </c>
      <c r="V20" s="48">
        <f>+F8-S20</f>
        <v>2675837751</v>
      </c>
      <c r="W20" s="49">
        <f t="shared" ref="W20:W24" si="4">+S20/$F$8</f>
        <v>4.7542507215482734E-2</v>
      </c>
      <c r="X20" s="151"/>
      <c r="Y20" s="11"/>
      <c r="Z20" s="199">
        <v>15</v>
      </c>
      <c r="AA20" s="75"/>
      <c r="AB20" s="75"/>
      <c r="AC20" s="11"/>
      <c r="AD20" s="75"/>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row>
    <row r="21" spans="1:119" s="11" customFormat="1" ht="15" customHeight="1" x14ac:dyDescent="0.3">
      <c r="A21" s="42"/>
      <c r="B21" s="47">
        <v>542791549</v>
      </c>
      <c r="C21" s="42"/>
      <c r="D21" s="43">
        <f t="shared" ref="D21:D26" si="5">+D20+1</f>
        <v>2</v>
      </c>
      <c r="E21" s="44">
        <f t="shared" ref="E21:E26" si="6">+R21</f>
        <v>45929</v>
      </c>
      <c r="F21" s="45">
        <f t="shared" ref="F21:F25" si="7">+MIN(I20,(B21-G21))</f>
        <v>389303415.0310778</v>
      </c>
      <c r="G21" s="182">
        <f>+IF($F$11&lt;$H$10,I20*$H$10/$F$12*30,I20*$F$11/$F$12*30)</f>
        <v>153488133.9689222</v>
      </c>
      <c r="H21" s="47">
        <f t="shared" si="0"/>
        <v>542791549</v>
      </c>
      <c r="I21" s="48">
        <f>+I20-F21</f>
        <v>2319310713.8322554</v>
      </c>
      <c r="J21" s="49">
        <f t="shared" si="1"/>
        <v>0.13857153875431319</v>
      </c>
      <c r="K21" s="188"/>
      <c r="L21" s="101">
        <f>+WORKDAY(E21-1,1,Feriados!$A$2:$A$76)</f>
        <v>45929</v>
      </c>
      <c r="M21" s="46">
        <f t="shared" ref="M21:M23" si="8">+H21</f>
        <v>542791549</v>
      </c>
      <c r="N21" s="46">
        <f>+M21/((1+$M$10)^((L21-$L$18)/365))</f>
        <v>514410922.70676088</v>
      </c>
      <c r="O21" s="50">
        <f t="shared" si="2"/>
        <v>35233624.842928827</v>
      </c>
      <c r="P21" s="54"/>
      <c r="Q21" s="43">
        <f t="shared" ref="Q21:Q24" si="9">+Q20+1</f>
        <v>2</v>
      </c>
      <c r="R21" s="44">
        <v>45929</v>
      </c>
      <c r="S21" s="45">
        <v>453596957</v>
      </c>
      <c r="T21" s="46">
        <f>+V20*$H$10/$F$12*30</f>
        <v>89194591.700000018</v>
      </c>
      <c r="U21" s="47">
        <f t="shared" si="3"/>
        <v>542791548.70000005</v>
      </c>
      <c r="V21" s="48">
        <f>+V20-S21</f>
        <v>2222240794</v>
      </c>
      <c r="W21" s="49">
        <f t="shared" si="4"/>
        <v>0.16145665791487165</v>
      </c>
      <c r="Y21" s="11">
        <v>28</v>
      </c>
      <c r="AD21" s="75"/>
    </row>
    <row r="22" spans="1:119" s="11" customFormat="1" ht="15" customHeight="1" x14ac:dyDescent="0.3">
      <c r="A22" s="42"/>
      <c r="B22" s="47">
        <v>691504428</v>
      </c>
      <c r="C22" s="42"/>
      <c r="D22" s="43">
        <f t="shared" si="5"/>
        <v>3</v>
      </c>
      <c r="E22" s="44">
        <f t="shared" si="6"/>
        <v>45958</v>
      </c>
      <c r="F22" s="45">
        <f t="shared" si="7"/>
        <v>560076820.88283885</v>
      </c>
      <c r="G22" s="182">
        <f>+IF($F$11&lt;$H$10,I21*$H$10/$F$12*30,I21*$F$11/$F$12*30)</f>
        <v>131427607.11716115</v>
      </c>
      <c r="H22" s="47">
        <f t="shared" si="0"/>
        <v>691504428</v>
      </c>
      <c r="I22" s="48">
        <f t="shared" ref="I22:I25" si="10">+I21-F22</f>
        <v>1759233892.9494166</v>
      </c>
      <c r="J22" s="49">
        <f t="shared" si="1"/>
        <v>0.19935788871557475</v>
      </c>
      <c r="K22" s="188"/>
      <c r="L22" s="101">
        <f>+WORKDAY(E22-1,1,Feriados!$A$2:$A$76)</f>
        <v>45958</v>
      </c>
      <c r="M22" s="46">
        <f t="shared" si="8"/>
        <v>691504428</v>
      </c>
      <c r="N22" s="46">
        <f t="shared" ref="N22:N25" si="11">+M22/((1+$M$10)^((L22-$L$18)/365))</f>
        <v>615768559.75375462</v>
      </c>
      <c r="O22" s="50">
        <f t="shared" si="2"/>
        <v>91100006.10055548</v>
      </c>
      <c r="P22" s="54"/>
      <c r="Q22" s="43">
        <f t="shared" si="9"/>
        <v>3</v>
      </c>
      <c r="R22" s="44">
        <v>45958</v>
      </c>
      <c r="S22" s="45">
        <v>617429735</v>
      </c>
      <c r="T22" s="46">
        <f>+V21*$H$10/$F$12*30</f>
        <v>74074693.133333325</v>
      </c>
      <c r="U22" s="47">
        <f t="shared" si="3"/>
        <v>691504428.13333333</v>
      </c>
      <c r="V22" s="48">
        <f t="shared" ref="V22:V24" si="12">+V21-S22</f>
        <v>1604811059</v>
      </c>
      <c r="W22" s="49">
        <f t="shared" si="4"/>
        <v>0.21977250943146176</v>
      </c>
      <c r="Y22" s="11">
        <v>30</v>
      </c>
      <c r="AD22" s="75"/>
    </row>
    <row r="23" spans="1:119" s="11" customFormat="1" ht="15" customHeight="1" x14ac:dyDescent="0.3">
      <c r="A23" s="42"/>
      <c r="B23" s="47">
        <v>592896237</v>
      </c>
      <c r="C23" s="42"/>
      <c r="D23" s="43">
        <f t="shared" si="5"/>
        <v>4</v>
      </c>
      <c r="E23" s="44">
        <f t="shared" si="6"/>
        <v>45989</v>
      </c>
      <c r="F23" s="45">
        <f t="shared" si="7"/>
        <v>493206316.39953303</v>
      </c>
      <c r="G23" s="182">
        <f>+IF($F$11&lt;$H$10,I22*$H$10/$F$12*30,I22*$F$11/$F$12*30)</f>
        <v>99689920.600466952</v>
      </c>
      <c r="H23" s="47">
        <f t="shared" si="0"/>
        <v>592896237</v>
      </c>
      <c r="I23" s="48">
        <f t="shared" si="10"/>
        <v>1266027576.5498836</v>
      </c>
      <c r="J23" s="49">
        <f t="shared" si="1"/>
        <v>0.17555550644572193</v>
      </c>
      <c r="K23" s="188"/>
      <c r="L23" s="101">
        <f>+WORKDAY(E23-1,1,Feriados!$A$2:$A$76)</f>
        <v>45989</v>
      </c>
      <c r="M23" s="46">
        <f t="shared" si="8"/>
        <v>592896237</v>
      </c>
      <c r="N23" s="46">
        <f t="shared" si="11"/>
        <v>493947564.66235805</v>
      </c>
      <c r="O23" s="50">
        <f t="shared" si="2"/>
        <v>115028884.92137104</v>
      </c>
      <c r="P23" s="54"/>
      <c r="Q23" s="43">
        <f t="shared" si="9"/>
        <v>4</v>
      </c>
      <c r="R23" s="44">
        <v>45989</v>
      </c>
      <c r="S23" s="45">
        <v>539402535</v>
      </c>
      <c r="T23" s="46">
        <f t="shared" ref="T23:T24" si="13">+V22*$H$10/$F$12*30</f>
        <v>53493701.966666669</v>
      </c>
      <c r="U23" s="47">
        <f t="shared" si="3"/>
        <v>592896236.9666667</v>
      </c>
      <c r="V23" s="48">
        <f t="shared" si="12"/>
        <v>1065408524</v>
      </c>
      <c r="W23" s="49">
        <f t="shared" si="4"/>
        <v>0.19199893038945051</v>
      </c>
      <c r="Y23" s="11">
        <v>30</v>
      </c>
      <c r="AD23" s="75"/>
    </row>
    <row r="24" spans="1:119" s="11" customFormat="1" ht="15" customHeight="1" x14ac:dyDescent="0.3">
      <c r="A24" s="42"/>
      <c r="B24" s="47">
        <v>572971007</v>
      </c>
      <c r="C24" s="42"/>
      <c r="D24" s="43">
        <f t="shared" si="5"/>
        <v>5</v>
      </c>
      <c r="E24" s="44">
        <f t="shared" si="6"/>
        <v>46020</v>
      </c>
      <c r="F24" s="45">
        <f t="shared" si="7"/>
        <v>501229444.3288399</v>
      </c>
      <c r="G24" s="182">
        <f>+IF($F$11&lt;$H$10,I23*$H$10/$F$12*30,I23*$F$11/$F$12*30)</f>
        <v>71741562.671160072</v>
      </c>
      <c r="H24" s="47">
        <f t="shared" si="0"/>
        <v>572971007</v>
      </c>
      <c r="I24" s="48">
        <f t="shared" si="10"/>
        <v>764798132.22104371</v>
      </c>
      <c r="J24" s="49">
        <f t="shared" si="1"/>
        <v>0.17841131797950466</v>
      </c>
      <c r="K24" s="188"/>
      <c r="L24" s="101">
        <f>+WORKDAY(E24-1,1,Feriados!$A$2:$A$76)</f>
        <v>46020</v>
      </c>
      <c r="M24" s="46">
        <f>+H24</f>
        <v>572971007</v>
      </c>
      <c r="N24" s="46">
        <f t="shared" si="11"/>
        <v>446595569.82858294</v>
      </c>
      <c r="O24" s="50">
        <f t="shared" si="2"/>
        <v>141931742.74004281</v>
      </c>
      <c r="P24" s="54"/>
      <c r="Q24" s="43">
        <f t="shared" si="9"/>
        <v>5</v>
      </c>
      <c r="R24" s="44">
        <v>46020</v>
      </c>
      <c r="S24" s="45">
        <v>537457390</v>
      </c>
      <c r="T24" s="46">
        <f t="shared" si="13"/>
        <v>35513617.466666669</v>
      </c>
      <c r="U24" s="47">
        <f t="shared" si="3"/>
        <v>572971007.4666667</v>
      </c>
      <c r="V24" s="48">
        <f t="shared" si="12"/>
        <v>527951134</v>
      </c>
      <c r="W24" s="49">
        <f t="shared" si="4"/>
        <v>0.1913065610822644</v>
      </c>
      <c r="Y24" s="11">
        <v>30</v>
      </c>
      <c r="AD24" s="75"/>
    </row>
    <row r="25" spans="1:119" s="11" customFormat="1" ht="15" customHeight="1" x14ac:dyDescent="0.3">
      <c r="A25" s="42"/>
      <c r="B25" s="47">
        <v>532668592</v>
      </c>
      <c r="C25" s="42"/>
      <c r="D25" s="43">
        <f t="shared" si="5"/>
        <v>6</v>
      </c>
      <c r="E25" s="44">
        <f t="shared" si="6"/>
        <v>46050</v>
      </c>
      <c r="F25" s="45">
        <f t="shared" si="7"/>
        <v>489330031.17414087</v>
      </c>
      <c r="G25" s="182">
        <f>+IF($F$11&lt;$H$10,I24*$H$10/$F$12*30,I24*$F$11/$F$12*30)</f>
        <v>43338560.825859144</v>
      </c>
      <c r="H25" s="47">
        <f>+F25+G25</f>
        <v>532668592</v>
      </c>
      <c r="I25" s="48">
        <f t="shared" si="10"/>
        <v>275468101.04690284</v>
      </c>
      <c r="J25" s="49">
        <f t="shared" si="1"/>
        <v>0.17417575279447198</v>
      </c>
      <c r="K25" s="188"/>
      <c r="L25" s="101">
        <f>+WORKDAY(E25-1,1,Feriados!$A$2:$A$76)</f>
        <v>46050</v>
      </c>
      <c r="M25" s="46">
        <f>+H25</f>
        <v>532668592</v>
      </c>
      <c r="N25" s="46">
        <f t="shared" si="11"/>
        <v>389270397.94094729</v>
      </c>
      <c r="O25" s="50">
        <f t="shared" si="2"/>
        <v>155708159.17637894</v>
      </c>
      <c r="P25" s="54"/>
      <c r="Q25" s="43">
        <v>6</v>
      </c>
      <c r="R25" s="44">
        <v>46050</v>
      </c>
      <c r="S25" s="45">
        <v>515070221</v>
      </c>
      <c r="T25" s="46">
        <f t="shared" ref="T25:T26" si="14">+V24*$H$10/$F$12*30</f>
        <v>17598371.133333333</v>
      </c>
      <c r="U25" s="47">
        <f t="shared" ref="U25:U26" si="15">+S25+T25</f>
        <v>532668592.13333333</v>
      </c>
      <c r="V25" s="48">
        <f t="shared" ref="V25:V26" si="16">+V24-S25</f>
        <v>12880913</v>
      </c>
      <c r="W25" s="49">
        <f t="shared" ref="W25:W26" si="17">+S25/$F$8</f>
        <v>0.18333790646248613</v>
      </c>
      <c r="Y25" s="11">
        <v>30</v>
      </c>
      <c r="AD25" s="75"/>
    </row>
    <row r="26" spans="1:119" s="11" customFormat="1" ht="15" customHeight="1" x14ac:dyDescent="0.3">
      <c r="A26" s="42"/>
      <c r="B26" s="47">
        <v>469919965</v>
      </c>
      <c r="C26" s="42"/>
      <c r="D26" s="43">
        <f t="shared" si="5"/>
        <v>7</v>
      </c>
      <c r="E26" s="44">
        <f t="shared" si="6"/>
        <v>46083</v>
      </c>
      <c r="F26" s="45">
        <f>+MIN(I25,(B26-G26))</f>
        <v>275468101.04690284</v>
      </c>
      <c r="G26" s="182">
        <f t="shared" ref="G26" si="18">+IF($F$11&lt;$H$10,I25*$H$10/$F$12*30,I25*$F$11/$F$12*30)</f>
        <v>15609859.059324495</v>
      </c>
      <c r="H26" s="47">
        <f t="shared" ref="H26" si="19">+F26+G26</f>
        <v>291077960.10622734</v>
      </c>
      <c r="I26" s="48">
        <f>+I25-F26</f>
        <v>0</v>
      </c>
      <c r="J26" s="49">
        <f t="shared" ref="J26" si="20">+F26/F$8</f>
        <v>9.8052154607353517E-2</v>
      </c>
      <c r="K26" s="188"/>
      <c r="L26" s="101">
        <f>+WORKDAY(E26-1,1,Feriados!$A$2:$A$76)</f>
        <v>46083</v>
      </c>
      <c r="M26" s="46">
        <f>+H26</f>
        <v>291077960.10622734</v>
      </c>
      <c r="N26" s="46">
        <f t="shared" ref="N26" si="21">+M26/((1+$M$10)^((L26-$L$18)/365))</f>
        <v>198160636.88407993</v>
      </c>
      <c r="O26" s="50">
        <f t="shared" ref="O26" si="22">+N26*((L26-$L$18)/365)</f>
        <v>97180147.951370701</v>
      </c>
      <c r="P26" s="54"/>
      <c r="Q26" s="43">
        <f>+Q25+1</f>
        <v>7</v>
      </c>
      <c r="R26" s="44">
        <v>46083</v>
      </c>
      <c r="S26" s="45">
        <v>12880913</v>
      </c>
      <c r="T26" s="46">
        <f t="shared" si="14"/>
        <v>429363.76666666666</v>
      </c>
      <c r="U26" s="47">
        <f t="shared" si="15"/>
        <v>13310276.766666668</v>
      </c>
      <c r="V26" s="48">
        <f t="shared" si="16"/>
        <v>0</v>
      </c>
      <c r="W26" s="49">
        <f t="shared" si="17"/>
        <v>4.5849275039828432E-3</v>
      </c>
      <c r="Y26" s="11">
        <v>30</v>
      </c>
      <c r="AD26" s="75"/>
    </row>
    <row r="27" spans="1:119" s="11" customFormat="1" ht="15" hidden="1" customHeight="1" x14ac:dyDescent="0.3">
      <c r="A27" s="42"/>
      <c r="B27" s="200">
        <v>415774550</v>
      </c>
      <c r="C27" s="42"/>
      <c r="D27" s="43">
        <v>8</v>
      </c>
      <c r="E27" s="44">
        <v>46111</v>
      </c>
      <c r="F27" s="45">
        <f>+MIN(I26,(B27-G27))</f>
        <v>0</v>
      </c>
      <c r="G27" s="182">
        <f t="shared" ref="G27" si="23">+IF($F$11&lt;$H$10,I26*$H$10/$F$12*30,I26*$F$11/$F$12*30)</f>
        <v>0</v>
      </c>
      <c r="H27" s="47">
        <f t="shared" ref="H27" si="24">+F27+G27</f>
        <v>0</v>
      </c>
      <c r="I27" s="48">
        <f>+I26-F27</f>
        <v>0</v>
      </c>
      <c r="J27" s="49">
        <f t="shared" ref="J27" si="25">+F27/F$8</f>
        <v>0</v>
      </c>
      <c r="K27" s="188"/>
      <c r="L27" s="101">
        <f>+WORKDAY(E27-1,1,Feriados!$A$2:$A$76)</f>
        <v>46111</v>
      </c>
      <c r="M27" s="46">
        <f>+H27</f>
        <v>0</v>
      </c>
      <c r="N27" s="46">
        <f t="shared" ref="N27" si="26">+M27/((1+$M$10)^((L27-$L$18)/365))</f>
        <v>0</v>
      </c>
      <c r="O27" s="50">
        <f t="shared" ref="O27" si="27">+N27*((L27-$L$18)/365)</f>
        <v>0</v>
      </c>
      <c r="P27" s="54"/>
      <c r="Q27" s="43"/>
      <c r="R27" s="44"/>
      <c r="S27" s="45"/>
      <c r="T27" s="46"/>
      <c r="U27" s="47"/>
      <c r="V27" s="48"/>
      <c r="W27" s="49"/>
      <c r="AD27" s="75"/>
    </row>
    <row r="28" spans="1:119" s="11" customFormat="1" ht="15" hidden="1" customHeight="1" x14ac:dyDescent="0.3">
      <c r="A28" s="42"/>
      <c r="B28" s="47">
        <v>405693038</v>
      </c>
      <c r="C28" s="42"/>
      <c r="D28" s="43"/>
      <c r="E28" s="44">
        <v>46140</v>
      </c>
      <c r="F28" s="45"/>
      <c r="G28" s="182"/>
      <c r="H28" s="47"/>
      <c r="I28" s="48"/>
      <c r="J28" s="49"/>
      <c r="K28" s="188"/>
      <c r="L28" s="101"/>
      <c r="M28" s="46"/>
      <c r="N28" s="46"/>
      <c r="O28" s="50"/>
      <c r="P28" s="54"/>
      <c r="Q28" s="43"/>
      <c r="R28" s="44"/>
      <c r="S28" s="45"/>
      <c r="T28" s="46"/>
      <c r="U28" s="47"/>
      <c r="V28" s="48"/>
      <c r="W28" s="49"/>
      <c r="AD28" s="75"/>
    </row>
    <row r="29" spans="1:119" s="11" customFormat="1" ht="15" hidden="1" customHeight="1" x14ac:dyDescent="0.3">
      <c r="A29" s="42"/>
      <c r="B29" s="47"/>
      <c r="C29" s="42"/>
      <c r="D29" s="43"/>
      <c r="E29" s="44"/>
      <c r="F29" s="45"/>
      <c r="G29" s="182"/>
      <c r="H29" s="47"/>
      <c r="I29" s="48"/>
      <c r="J29" s="49"/>
      <c r="K29" s="188"/>
      <c r="L29" s="101"/>
      <c r="M29" s="46"/>
      <c r="N29" s="46"/>
      <c r="O29" s="50"/>
      <c r="P29" s="54"/>
      <c r="Q29" s="43"/>
      <c r="R29" s="44"/>
      <c r="S29" s="45"/>
      <c r="T29" s="46"/>
      <c r="U29" s="47"/>
      <c r="V29" s="48"/>
      <c r="W29" s="49"/>
      <c r="Y29" s="151"/>
      <c r="AD29" s="75"/>
    </row>
    <row r="30" spans="1:119" s="11" customFormat="1" ht="15" hidden="1" customHeight="1" x14ac:dyDescent="0.3">
      <c r="A30" s="42"/>
      <c r="B30" s="47"/>
      <c r="C30" s="42"/>
      <c r="D30" s="43"/>
      <c r="E30" s="44"/>
      <c r="F30" s="45"/>
      <c r="G30" s="46"/>
      <c r="H30" s="47"/>
      <c r="I30" s="97"/>
      <c r="J30" s="49"/>
      <c r="K30" s="188"/>
      <c r="L30" s="101"/>
      <c r="M30" s="46"/>
      <c r="N30" s="46"/>
      <c r="O30" s="50"/>
      <c r="P30" s="54"/>
      <c r="Q30" s="43"/>
      <c r="R30" s="44"/>
      <c r="S30" s="45"/>
      <c r="T30" s="46"/>
      <c r="U30" s="47"/>
      <c r="V30" s="48"/>
      <c r="W30" s="49"/>
      <c r="AD30" s="75"/>
    </row>
    <row r="31" spans="1:119" s="11" customFormat="1" ht="15" hidden="1" customHeight="1" x14ac:dyDescent="0.3">
      <c r="A31" s="42"/>
      <c r="B31" s="47"/>
      <c r="C31" s="42"/>
      <c r="D31" s="43"/>
      <c r="E31" s="44"/>
      <c r="F31" s="45"/>
      <c r="G31" s="46"/>
      <c r="H31" s="47"/>
      <c r="I31" s="97"/>
      <c r="J31" s="49"/>
      <c r="K31" s="188"/>
      <c r="L31" s="101"/>
      <c r="M31" s="46"/>
      <c r="N31" s="46"/>
      <c r="O31" s="50"/>
      <c r="P31" s="54"/>
      <c r="Q31" s="43"/>
      <c r="R31" s="44"/>
      <c r="S31" s="45"/>
      <c r="T31" s="46"/>
      <c r="U31" s="47"/>
      <c r="V31" s="48"/>
      <c r="W31" s="49"/>
      <c r="AD31" s="75"/>
    </row>
    <row r="32" spans="1:119" s="11" customFormat="1" ht="15" hidden="1" customHeight="1" x14ac:dyDescent="0.3">
      <c r="A32" s="42"/>
      <c r="B32" s="47"/>
      <c r="C32" s="42"/>
      <c r="D32" s="43"/>
      <c r="E32" s="44"/>
      <c r="F32" s="45"/>
      <c r="G32" s="46"/>
      <c r="H32" s="47"/>
      <c r="I32" s="97"/>
      <c r="J32" s="49"/>
      <c r="K32" s="188"/>
      <c r="L32" s="101"/>
      <c r="M32" s="46"/>
      <c r="N32" s="46"/>
      <c r="O32" s="50"/>
      <c r="P32" s="54"/>
      <c r="Q32" s="43"/>
      <c r="R32" s="44"/>
      <c r="S32" s="45"/>
      <c r="T32" s="46"/>
      <c r="U32" s="47"/>
      <c r="V32" s="48"/>
      <c r="W32" s="49"/>
      <c r="AD32" s="75"/>
    </row>
    <row r="33" spans="1:30" s="11" customFormat="1" ht="15" hidden="1" customHeight="1" x14ac:dyDescent="0.3">
      <c r="A33" s="42"/>
      <c r="B33" s="47"/>
      <c r="C33" s="42"/>
      <c r="D33" s="43"/>
      <c r="E33" s="44"/>
      <c r="F33" s="45"/>
      <c r="G33" s="46"/>
      <c r="H33" s="47"/>
      <c r="I33" s="97"/>
      <c r="J33" s="49"/>
      <c r="K33" s="188"/>
      <c r="L33" s="101"/>
      <c r="M33" s="46"/>
      <c r="N33" s="46"/>
      <c r="O33" s="50"/>
      <c r="P33" s="54"/>
      <c r="Q33" s="43"/>
      <c r="R33" s="44"/>
      <c r="S33" s="45"/>
      <c r="T33" s="46"/>
      <c r="U33" s="47"/>
      <c r="V33" s="48"/>
      <c r="W33" s="49"/>
      <c r="AD33" s="75"/>
    </row>
    <row r="34" spans="1:30" s="11" customFormat="1" ht="15" hidden="1" customHeight="1" x14ac:dyDescent="0.3">
      <c r="A34" s="42"/>
      <c r="B34" s="47"/>
      <c r="C34" s="42"/>
      <c r="D34" s="43"/>
      <c r="E34" s="44"/>
      <c r="F34" s="45"/>
      <c r="G34" s="46"/>
      <c r="H34" s="47"/>
      <c r="I34" s="97"/>
      <c r="J34" s="49"/>
      <c r="K34" s="188"/>
      <c r="L34" s="101"/>
      <c r="M34" s="46"/>
      <c r="N34" s="46"/>
      <c r="O34" s="50"/>
      <c r="P34" s="54"/>
      <c r="Q34" s="43"/>
      <c r="R34" s="44"/>
      <c r="S34" s="45"/>
      <c r="T34" s="46"/>
      <c r="U34" s="47"/>
      <c r="V34" s="48"/>
      <c r="W34" s="49"/>
      <c r="AD34" s="75"/>
    </row>
    <row r="35" spans="1:30" s="11" customFormat="1" ht="15" hidden="1" customHeight="1" x14ac:dyDescent="0.3">
      <c r="A35" s="42"/>
      <c r="B35" s="47"/>
      <c r="C35" s="42"/>
      <c r="D35" s="43"/>
      <c r="E35" s="44"/>
      <c r="F35" s="45"/>
      <c r="G35" s="46"/>
      <c r="H35" s="47"/>
      <c r="I35" s="97"/>
      <c r="J35" s="49"/>
      <c r="K35" s="188"/>
      <c r="L35" s="101"/>
      <c r="M35" s="46"/>
      <c r="N35" s="46"/>
      <c r="O35" s="50"/>
      <c r="P35" s="54"/>
      <c r="Q35" s="43"/>
      <c r="R35" s="44"/>
      <c r="S35" s="45"/>
      <c r="T35" s="46"/>
      <c r="U35" s="47"/>
      <c r="V35" s="48"/>
      <c r="W35" s="49"/>
      <c r="AD35" s="75"/>
    </row>
    <row r="36" spans="1:30" s="11" customFormat="1" ht="15" hidden="1" customHeight="1" x14ac:dyDescent="0.3">
      <c r="A36" s="42"/>
      <c r="B36" s="47"/>
      <c r="C36" s="42"/>
      <c r="D36" s="43"/>
      <c r="E36" s="44"/>
      <c r="F36" s="45"/>
      <c r="G36" s="46"/>
      <c r="H36" s="47"/>
      <c r="I36" s="97"/>
      <c r="J36" s="49"/>
      <c r="K36" s="188"/>
      <c r="L36" s="101"/>
      <c r="M36" s="46"/>
      <c r="N36" s="46"/>
      <c r="O36" s="50"/>
      <c r="P36" s="54"/>
      <c r="Q36" s="43"/>
      <c r="R36" s="44"/>
      <c r="S36" s="45"/>
      <c r="T36" s="46"/>
      <c r="U36" s="47"/>
      <c r="V36" s="48"/>
      <c r="W36" s="49"/>
      <c r="AD36" s="75"/>
    </row>
    <row r="37" spans="1:30" s="11" customFormat="1" ht="15" hidden="1" customHeight="1" x14ac:dyDescent="0.3">
      <c r="A37" s="42"/>
      <c r="B37" s="47"/>
      <c r="C37" s="42"/>
      <c r="D37" s="43"/>
      <c r="E37" s="44"/>
      <c r="F37" s="45"/>
      <c r="G37" s="46"/>
      <c r="H37" s="47"/>
      <c r="I37" s="97"/>
      <c r="J37" s="49"/>
      <c r="K37" s="188"/>
      <c r="L37" s="101"/>
      <c r="M37" s="46"/>
      <c r="N37" s="46"/>
      <c r="O37" s="50"/>
      <c r="P37" s="54"/>
      <c r="Q37" s="43"/>
      <c r="R37" s="44"/>
      <c r="S37" s="45"/>
      <c r="T37" s="46"/>
      <c r="U37" s="47"/>
      <c r="V37" s="48"/>
      <c r="W37" s="49"/>
      <c r="AD37" s="75"/>
    </row>
    <row r="38" spans="1:30" s="11" customFormat="1" ht="15" hidden="1" customHeight="1" x14ac:dyDescent="0.3">
      <c r="A38" s="42"/>
      <c r="B38" s="47"/>
      <c r="C38" s="42"/>
      <c r="D38" s="43"/>
      <c r="E38" s="44"/>
      <c r="F38" s="45"/>
      <c r="G38" s="46"/>
      <c r="H38" s="47"/>
      <c r="I38" s="97"/>
      <c r="J38" s="49"/>
      <c r="K38" s="188"/>
      <c r="L38" s="101"/>
      <c r="M38" s="46"/>
      <c r="N38" s="46"/>
      <c r="O38" s="50"/>
      <c r="P38" s="54"/>
      <c r="Q38" s="43"/>
      <c r="R38" s="44"/>
      <c r="S38" s="45"/>
      <c r="T38" s="46"/>
      <c r="U38" s="47"/>
      <c r="V38" s="48"/>
      <c r="W38" s="49"/>
      <c r="AD38" s="75"/>
    </row>
    <row r="39" spans="1:30" s="11" customFormat="1" ht="15" hidden="1" customHeight="1" x14ac:dyDescent="0.3">
      <c r="A39" s="42"/>
      <c r="B39" s="47"/>
      <c r="C39" s="42"/>
      <c r="D39" s="43"/>
      <c r="E39" s="44"/>
      <c r="F39" s="45"/>
      <c r="G39" s="46"/>
      <c r="H39" s="47"/>
      <c r="I39" s="97"/>
      <c r="J39" s="49"/>
      <c r="K39" s="188"/>
      <c r="L39" s="101"/>
      <c r="M39" s="46"/>
      <c r="N39" s="46"/>
      <c r="O39" s="50"/>
      <c r="P39" s="54"/>
      <c r="Q39" s="43"/>
      <c r="R39" s="44"/>
      <c r="S39" s="45"/>
      <c r="T39" s="46"/>
      <c r="U39" s="47"/>
      <c r="V39" s="48"/>
      <c r="W39" s="49"/>
      <c r="AD39" s="75"/>
    </row>
    <row r="40" spans="1:30" s="11" customFormat="1" ht="15" hidden="1" customHeight="1" x14ac:dyDescent="0.3">
      <c r="A40" s="42"/>
      <c r="B40" s="47"/>
      <c r="C40" s="42"/>
      <c r="D40" s="43"/>
      <c r="E40" s="44"/>
      <c r="F40" s="45"/>
      <c r="G40" s="46"/>
      <c r="H40" s="47"/>
      <c r="I40" s="97"/>
      <c r="J40" s="49"/>
      <c r="K40" s="188"/>
      <c r="L40" s="101"/>
      <c r="M40" s="46"/>
      <c r="N40" s="46"/>
      <c r="O40" s="50"/>
      <c r="P40" s="54"/>
      <c r="Q40" s="43"/>
      <c r="R40" s="44"/>
      <c r="S40" s="45"/>
      <c r="T40" s="46"/>
      <c r="U40" s="47"/>
      <c r="V40" s="48"/>
      <c r="W40" s="49"/>
      <c r="AD40" s="75"/>
    </row>
    <row r="41" spans="1:30" s="11" customFormat="1" ht="15" hidden="1" customHeight="1" x14ac:dyDescent="0.3">
      <c r="A41" s="42"/>
      <c r="B41" s="47"/>
      <c r="C41" s="42"/>
      <c r="D41" s="43"/>
      <c r="E41" s="44"/>
      <c r="F41" s="45"/>
      <c r="G41" s="46"/>
      <c r="H41" s="47"/>
      <c r="I41" s="97"/>
      <c r="J41" s="49"/>
      <c r="K41" s="188"/>
      <c r="L41" s="101"/>
      <c r="M41" s="46"/>
      <c r="N41" s="46"/>
      <c r="O41" s="50"/>
      <c r="P41" s="54"/>
      <c r="Q41" s="43"/>
      <c r="R41" s="44"/>
      <c r="S41" s="45"/>
      <c r="T41" s="46"/>
      <c r="U41" s="47"/>
      <c r="V41" s="48"/>
      <c r="W41" s="49"/>
      <c r="AD41" s="75"/>
    </row>
    <row r="42" spans="1:30" s="11" customFormat="1" ht="15" hidden="1" customHeight="1" x14ac:dyDescent="0.3">
      <c r="A42" s="42"/>
      <c r="B42" s="47"/>
      <c r="C42" s="42"/>
      <c r="D42" s="43"/>
      <c r="E42" s="44"/>
      <c r="F42" s="45"/>
      <c r="G42" s="46"/>
      <c r="H42" s="47"/>
      <c r="I42" s="97"/>
      <c r="J42" s="49"/>
      <c r="K42" s="188"/>
      <c r="L42" s="101"/>
      <c r="M42" s="46"/>
      <c r="N42" s="46"/>
      <c r="O42" s="50"/>
      <c r="P42" s="54"/>
      <c r="Q42" s="43"/>
      <c r="R42" s="44"/>
      <c r="S42" s="45"/>
      <c r="T42" s="46"/>
      <c r="U42" s="47"/>
      <c r="V42" s="48"/>
      <c r="W42" s="49"/>
      <c r="AD42" s="75"/>
    </row>
    <row r="43" spans="1:30" s="11" customFormat="1" ht="15" hidden="1" customHeight="1" x14ac:dyDescent="0.3">
      <c r="A43" s="42"/>
      <c r="B43" s="47"/>
      <c r="C43" s="42"/>
      <c r="D43" s="43"/>
      <c r="E43" s="44"/>
      <c r="F43" s="45"/>
      <c r="G43" s="46"/>
      <c r="H43" s="47"/>
      <c r="I43" s="97"/>
      <c r="J43" s="49"/>
      <c r="K43" s="188"/>
      <c r="L43" s="101"/>
      <c r="M43" s="46"/>
      <c r="N43" s="46"/>
      <c r="O43" s="50"/>
      <c r="P43" s="54"/>
      <c r="Q43" s="43"/>
      <c r="R43" s="44"/>
      <c r="S43" s="45"/>
      <c r="T43" s="46"/>
      <c r="U43" s="47"/>
      <c r="V43" s="48"/>
      <c r="W43" s="49"/>
      <c r="AD43" s="75"/>
    </row>
    <row r="44" spans="1:30" s="11" customFormat="1" ht="15" hidden="1" customHeight="1" x14ac:dyDescent="0.3">
      <c r="A44" s="42"/>
      <c r="B44" s="47"/>
      <c r="C44" s="42"/>
      <c r="D44" s="43"/>
      <c r="E44" s="44"/>
      <c r="F44" s="45"/>
      <c r="G44" s="46"/>
      <c r="H44" s="47"/>
      <c r="I44" s="48"/>
      <c r="J44" s="49"/>
      <c r="K44" s="188"/>
      <c r="L44" s="44"/>
      <c r="M44" s="46"/>
      <c r="N44" s="46"/>
      <c r="O44" s="50"/>
      <c r="P44" s="54"/>
      <c r="Q44" s="43"/>
      <c r="R44" s="44"/>
      <c r="S44" s="45"/>
      <c r="T44" s="46"/>
      <c r="U44" s="47"/>
      <c r="V44" s="48"/>
      <c r="W44" s="49"/>
      <c r="AD44" s="75"/>
    </row>
    <row r="45" spans="1:30" s="11" customFormat="1" ht="15" hidden="1" customHeight="1" x14ac:dyDescent="0.3">
      <c r="A45" s="42"/>
      <c r="B45" s="47"/>
      <c r="C45" s="42"/>
      <c r="D45" s="43"/>
      <c r="E45" s="44"/>
      <c r="F45" s="45"/>
      <c r="G45" s="46"/>
      <c r="H45" s="47"/>
      <c r="I45" s="48"/>
      <c r="J45" s="49"/>
      <c r="K45" s="188"/>
      <c r="L45" s="44"/>
      <c r="M45" s="46"/>
      <c r="N45" s="46"/>
      <c r="O45" s="50"/>
      <c r="P45" s="54"/>
      <c r="Q45" s="43"/>
      <c r="R45" s="44"/>
      <c r="S45" s="45"/>
      <c r="T45" s="46"/>
      <c r="U45" s="47"/>
      <c r="V45" s="48"/>
      <c r="W45" s="49"/>
      <c r="AD45" s="75"/>
    </row>
    <row r="46" spans="1:30" s="11" customFormat="1" ht="15" hidden="1" customHeight="1" x14ac:dyDescent="0.3">
      <c r="A46" s="42"/>
      <c r="B46" s="47"/>
      <c r="C46" s="42"/>
      <c r="D46" s="43"/>
      <c r="E46" s="44"/>
      <c r="F46" s="45"/>
      <c r="G46" s="46"/>
      <c r="H46" s="47"/>
      <c r="I46" s="48"/>
      <c r="J46" s="49"/>
      <c r="K46" s="188"/>
      <c r="L46" s="44"/>
      <c r="M46" s="46"/>
      <c r="N46" s="46"/>
      <c r="O46" s="50"/>
      <c r="P46" s="54"/>
      <c r="Q46" s="43"/>
      <c r="R46" s="44"/>
      <c r="S46" s="45"/>
      <c r="T46" s="46"/>
      <c r="U46" s="47"/>
      <c r="V46" s="48"/>
      <c r="W46" s="49"/>
      <c r="AD46" s="75"/>
    </row>
    <row r="47" spans="1:30" s="11" customFormat="1" ht="15" hidden="1" customHeight="1" x14ac:dyDescent="0.3">
      <c r="A47" s="42"/>
      <c r="B47" s="47"/>
      <c r="C47" s="42"/>
      <c r="D47" s="43"/>
      <c r="E47" s="44"/>
      <c r="F47" s="45"/>
      <c r="G47" s="46"/>
      <c r="H47" s="47"/>
      <c r="I47" s="48"/>
      <c r="J47" s="49"/>
      <c r="K47" s="188"/>
      <c r="L47" s="44"/>
      <c r="M47" s="46"/>
      <c r="N47" s="46"/>
      <c r="O47" s="50"/>
      <c r="P47" s="54"/>
      <c r="Q47" s="43"/>
      <c r="R47" s="44"/>
      <c r="S47" s="45"/>
      <c r="T47" s="46"/>
      <c r="U47" s="47"/>
      <c r="V47" s="48"/>
      <c r="W47" s="49"/>
      <c r="AD47" s="75"/>
    </row>
    <row r="48" spans="1:30" s="11" customFormat="1" ht="15" hidden="1" customHeight="1" x14ac:dyDescent="0.3">
      <c r="A48" s="42"/>
      <c r="B48" s="47"/>
      <c r="C48" s="42"/>
      <c r="D48" s="43"/>
      <c r="E48" s="44"/>
      <c r="F48" s="45"/>
      <c r="G48" s="46"/>
      <c r="H48" s="47"/>
      <c r="I48" s="48"/>
      <c r="J48" s="49"/>
      <c r="K48" s="188"/>
      <c r="L48" s="44"/>
      <c r="M48" s="46"/>
      <c r="N48" s="46"/>
      <c r="O48" s="50"/>
      <c r="P48" s="54"/>
      <c r="Q48" s="43"/>
      <c r="R48" s="44"/>
      <c r="S48" s="45"/>
      <c r="T48" s="46"/>
      <c r="U48" s="47"/>
      <c r="V48" s="48"/>
      <c r="W48" s="49"/>
      <c r="AD48" s="75"/>
    </row>
    <row r="49" spans="1:30" s="11" customFormat="1" ht="15" hidden="1" customHeight="1" x14ac:dyDescent="0.3">
      <c r="A49" s="42"/>
      <c r="B49" s="42"/>
      <c r="C49" s="42"/>
      <c r="D49" s="43"/>
      <c r="E49" s="44"/>
      <c r="F49" s="45"/>
      <c r="G49" s="46"/>
      <c r="H49" s="47"/>
      <c r="I49" s="48"/>
      <c r="J49" s="49"/>
      <c r="K49" s="188"/>
      <c r="L49" s="44"/>
      <c r="M49" s="46"/>
      <c r="N49" s="46"/>
      <c r="O49" s="50"/>
      <c r="P49" s="54"/>
      <c r="Q49" s="43"/>
      <c r="R49" s="44"/>
      <c r="S49" s="45"/>
      <c r="T49" s="46"/>
      <c r="U49" s="47"/>
      <c r="V49" s="48"/>
      <c r="W49" s="49"/>
      <c r="AD49" s="75"/>
    </row>
    <row r="50" spans="1:30" s="11" customFormat="1" ht="13.8" x14ac:dyDescent="0.3">
      <c r="A50" s="55"/>
      <c r="B50" s="55"/>
      <c r="C50" s="55"/>
      <c r="D50" s="56"/>
      <c r="E50" s="57"/>
      <c r="F50" s="58">
        <f>SUM(F20:F49)</f>
        <v>2809403854</v>
      </c>
      <c r="G50" s="58">
        <f>SUM(G20:G49)</f>
        <v>594895420.1062274</v>
      </c>
      <c r="H50" s="58">
        <f>SUM(H20:H49)</f>
        <v>3404299274.1062274</v>
      </c>
      <c r="I50" s="59"/>
      <c r="J50" s="60">
        <f>SUM(J20:J49)</f>
        <v>1</v>
      </c>
      <c r="K50" s="55"/>
      <c r="L50" s="61"/>
      <c r="M50" s="62"/>
      <c r="N50" s="58">
        <f>SUM(N20:N28)</f>
        <v>2835469653.7826109</v>
      </c>
      <c r="O50" s="91">
        <f>SUM(O20:O28)</f>
        <v>640068943.85880947</v>
      </c>
      <c r="P50" s="54"/>
      <c r="Q50" s="56"/>
      <c r="R50" s="57"/>
      <c r="S50" s="58">
        <f>SUM(S20:S49)</f>
        <v>2809403854</v>
      </c>
      <c r="T50" s="58">
        <f>SUM(T20:T49)</f>
        <v>317127736.73333335</v>
      </c>
      <c r="U50" s="58">
        <f>SUM(U20:U49)</f>
        <v>3126531590.7333336</v>
      </c>
      <c r="V50" s="59"/>
      <c r="W50" s="60">
        <f>+SUM(W20:W29)</f>
        <v>1</v>
      </c>
    </row>
    <row r="51" spans="1:30" s="11" customFormat="1" ht="13.8" x14ac:dyDescent="0.3">
      <c r="E51" s="14"/>
      <c r="F51" s="19"/>
      <c r="K51" s="13"/>
      <c r="L51" s="15"/>
      <c r="M51" s="63" t="s">
        <v>1</v>
      </c>
      <c r="N51" s="64"/>
      <c r="O51" s="65">
        <f>+O50/N50</f>
        <v>0.22573648178704231</v>
      </c>
      <c r="P51" s="54"/>
    </row>
    <row r="52" spans="1:30" s="11" customFormat="1" ht="13.8" x14ac:dyDescent="0.3">
      <c r="D52" s="67"/>
      <c r="E52" s="68" t="s">
        <v>25</v>
      </c>
      <c r="F52" s="19"/>
      <c r="H52" s="19"/>
      <c r="K52" s="13"/>
      <c r="L52" s="15"/>
      <c r="M52" s="63" t="s">
        <v>43</v>
      </c>
      <c r="N52" s="64"/>
      <c r="O52" s="3">
        <f>+XIRR(M18:M27,L18:L27)</f>
        <v>1.1903538346290592</v>
      </c>
      <c r="P52" s="54"/>
    </row>
    <row r="53" spans="1:30" s="11" customFormat="1" ht="13.8" x14ac:dyDescent="0.3">
      <c r="E53" s="14"/>
      <c r="F53" s="19"/>
      <c r="K53" s="13"/>
      <c r="L53" s="15"/>
      <c r="M53" s="15"/>
      <c r="N53" s="15"/>
      <c r="O53" s="15"/>
      <c r="P53" s="15"/>
    </row>
    <row r="54" spans="1:30" s="11" customFormat="1" ht="13.8" x14ac:dyDescent="0.3">
      <c r="E54" s="14"/>
      <c r="F54" s="19"/>
      <c r="K54" s="13"/>
      <c r="L54" s="15"/>
      <c r="M54" s="15"/>
      <c r="N54" s="15"/>
      <c r="O54" s="15"/>
      <c r="P54" s="15"/>
    </row>
    <row r="55" spans="1:30" s="11" customFormat="1" ht="15" customHeight="1" x14ac:dyDescent="0.3">
      <c r="D55" s="216" t="s">
        <v>16</v>
      </c>
      <c r="E55" s="217"/>
      <c r="F55" s="217"/>
      <c r="G55" s="217"/>
      <c r="H55" s="217"/>
      <c r="I55" s="217"/>
      <c r="J55" s="217"/>
      <c r="K55" s="217"/>
      <c r="L55" s="217"/>
      <c r="M55" s="217"/>
      <c r="N55" s="217"/>
      <c r="O55" s="218"/>
      <c r="P55" s="15"/>
    </row>
    <row r="56" spans="1:30" s="11" customFormat="1" ht="15" customHeight="1" x14ac:dyDescent="0.3">
      <c r="A56" s="14"/>
      <c r="B56" s="14"/>
      <c r="C56" s="14"/>
      <c r="D56" s="219"/>
      <c r="E56" s="220"/>
      <c r="F56" s="220"/>
      <c r="G56" s="220"/>
      <c r="H56" s="220"/>
      <c r="I56" s="220"/>
      <c r="J56" s="220"/>
      <c r="K56" s="220"/>
      <c r="L56" s="220"/>
      <c r="M56" s="220"/>
      <c r="N56" s="220"/>
      <c r="O56" s="221"/>
      <c r="P56" s="14"/>
    </row>
    <row r="57" spans="1:30" s="11" customFormat="1" ht="15" customHeight="1" x14ac:dyDescent="0.3">
      <c r="A57" s="14"/>
      <c r="B57" s="14"/>
      <c r="C57" s="14"/>
      <c r="D57" s="219"/>
      <c r="E57" s="220"/>
      <c r="F57" s="220"/>
      <c r="G57" s="220"/>
      <c r="H57" s="220"/>
      <c r="I57" s="220"/>
      <c r="J57" s="220"/>
      <c r="K57" s="220"/>
      <c r="L57" s="220"/>
      <c r="M57" s="220"/>
      <c r="N57" s="220"/>
      <c r="O57" s="221"/>
      <c r="P57" s="14"/>
    </row>
    <row r="58" spans="1:30" s="11" customFormat="1" ht="15" customHeight="1" x14ac:dyDescent="0.3">
      <c r="A58" s="14"/>
      <c r="B58" s="189"/>
      <c r="C58" s="14"/>
      <c r="D58" s="219"/>
      <c r="E58" s="220"/>
      <c r="F58" s="220"/>
      <c r="G58" s="220"/>
      <c r="H58" s="220"/>
      <c r="I58" s="220"/>
      <c r="J58" s="220"/>
      <c r="K58" s="220"/>
      <c r="L58" s="220"/>
      <c r="M58" s="220"/>
      <c r="N58" s="220"/>
      <c r="O58" s="221"/>
      <c r="P58" s="14"/>
    </row>
    <row r="59" spans="1:30" s="11" customFormat="1" ht="15" customHeight="1" x14ac:dyDescent="0.3">
      <c r="D59" s="219"/>
      <c r="E59" s="220"/>
      <c r="F59" s="220"/>
      <c r="G59" s="220"/>
      <c r="H59" s="220"/>
      <c r="I59" s="220"/>
      <c r="J59" s="220"/>
      <c r="K59" s="220"/>
      <c r="L59" s="220"/>
      <c r="M59" s="220"/>
      <c r="N59" s="220"/>
      <c r="O59" s="221"/>
    </row>
    <row r="60" spans="1:30" s="11" customFormat="1" ht="12" customHeight="1" x14ac:dyDescent="0.3">
      <c r="D60" s="209" t="s">
        <v>17</v>
      </c>
      <c r="E60" s="210"/>
      <c r="F60" s="210"/>
      <c r="G60" s="210"/>
      <c r="H60" s="210"/>
      <c r="I60" s="210"/>
      <c r="J60" s="210"/>
      <c r="K60" s="210"/>
      <c r="L60" s="210"/>
      <c r="M60" s="210"/>
      <c r="N60" s="210"/>
      <c r="O60" s="211"/>
    </row>
    <row r="61" spans="1:30" s="11" customFormat="1" ht="15" customHeight="1" x14ac:dyDescent="0.3">
      <c r="D61" s="209"/>
      <c r="E61" s="210"/>
      <c r="F61" s="210"/>
      <c r="G61" s="210"/>
      <c r="H61" s="210"/>
      <c r="I61" s="210"/>
      <c r="J61" s="210"/>
      <c r="K61" s="210"/>
      <c r="L61" s="210"/>
      <c r="M61" s="210"/>
      <c r="N61" s="210"/>
      <c r="O61" s="211"/>
    </row>
    <row r="62" spans="1:30" s="11" customFormat="1" ht="15" customHeight="1" x14ac:dyDescent="0.3">
      <c r="D62" s="209"/>
      <c r="E62" s="210"/>
      <c r="F62" s="210"/>
      <c r="G62" s="210"/>
      <c r="H62" s="210"/>
      <c r="I62" s="210"/>
      <c r="J62" s="210"/>
      <c r="K62" s="210"/>
      <c r="L62" s="210"/>
      <c r="M62" s="210"/>
      <c r="N62" s="210"/>
      <c r="O62" s="211"/>
    </row>
    <row r="63" spans="1:30" s="11" customFormat="1" ht="13.8" x14ac:dyDescent="0.3">
      <c r="A63" s="15"/>
      <c r="B63" s="15"/>
      <c r="C63" s="15"/>
      <c r="D63" s="209"/>
      <c r="E63" s="210"/>
      <c r="F63" s="210"/>
      <c r="G63" s="210"/>
      <c r="H63" s="210"/>
      <c r="I63" s="210"/>
      <c r="J63" s="210"/>
      <c r="K63" s="210"/>
      <c r="L63" s="210"/>
      <c r="M63" s="210"/>
      <c r="N63" s="210"/>
      <c r="O63" s="211"/>
      <c r="P63" s="15"/>
    </row>
    <row r="64" spans="1:30" s="11" customFormat="1" ht="14.25" customHeight="1" x14ac:dyDescent="0.3">
      <c r="A64" s="15"/>
      <c r="B64" s="15"/>
      <c r="C64" s="15"/>
      <c r="D64" s="69"/>
      <c r="E64" s="70"/>
      <c r="F64" s="70"/>
      <c r="G64" s="70"/>
      <c r="H64" s="70"/>
      <c r="I64" s="70"/>
      <c r="J64" s="70"/>
      <c r="K64" s="70"/>
      <c r="L64" s="70"/>
      <c r="M64" s="70"/>
      <c r="N64" s="70"/>
      <c r="O64" s="71"/>
      <c r="P64" s="15"/>
      <c r="R64" s="52"/>
    </row>
    <row r="65" spans="1:16" s="11" customFormat="1" ht="13.8" x14ac:dyDescent="0.3">
      <c r="A65" s="15"/>
      <c r="B65" s="15"/>
      <c r="C65" s="15"/>
      <c r="D65" s="18"/>
      <c r="F65" s="12"/>
      <c r="G65" s="9"/>
      <c r="H65" s="15"/>
      <c r="I65" s="15"/>
      <c r="J65" s="15"/>
      <c r="K65" s="13"/>
      <c r="L65" s="15"/>
      <c r="M65" s="15"/>
      <c r="N65" s="15"/>
      <c r="O65" s="15"/>
      <c r="P65" s="15"/>
    </row>
    <row r="66" spans="1:16" s="11" customFormat="1" ht="13.8" x14ac:dyDescent="0.3">
      <c r="A66" s="15"/>
      <c r="B66" s="15"/>
      <c r="C66" s="15"/>
      <c r="D66" s="18"/>
      <c r="E66" s="18"/>
      <c r="F66" s="10"/>
      <c r="G66" s="9"/>
      <c r="H66" s="15"/>
      <c r="I66" s="15"/>
      <c r="J66" s="15"/>
      <c r="K66" s="13"/>
      <c r="L66" s="15"/>
      <c r="M66" s="15"/>
      <c r="N66" s="15"/>
      <c r="O66" s="15"/>
      <c r="P66" s="15"/>
    </row>
    <row r="67" spans="1:16" s="11" customFormat="1" ht="13.8" x14ac:dyDescent="0.3">
      <c r="A67" s="15"/>
      <c r="B67" s="15"/>
      <c r="C67" s="15"/>
      <c r="D67" s="18"/>
      <c r="E67" s="18"/>
      <c r="F67" s="10"/>
      <c r="H67" s="72"/>
      <c r="I67" s="19"/>
      <c r="K67" s="13"/>
      <c r="L67" s="15"/>
      <c r="M67" s="15"/>
      <c r="N67" s="15"/>
      <c r="O67" s="15"/>
      <c r="P67" s="15"/>
    </row>
    <row r="68" spans="1:16" s="11" customFormat="1" ht="13.8" x14ac:dyDescent="0.3">
      <c r="A68" s="15"/>
      <c r="B68" s="15"/>
      <c r="C68" s="15"/>
      <c r="D68" s="18"/>
      <c r="E68" s="18"/>
      <c r="F68" s="18"/>
      <c r="H68" s="18"/>
      <c r="I68" s="18"/>
      <c r="J68" s="29"/>
      <c r="K68" s="7"/>
      <c r="L68" s="15"/>
      <c r="M68" s="15"/>
      <c r="N68" s="15"/>
      <c r="O68" s="15"/>
      <c r="P68" s="15"/>
    </row>
    <row r="69" spans="1:16" s="11" customFormat="1" ht="13.8" x14ac:dyDescent="0.3">
      <c r="A69" s="15"/>
      <c r="B69" s="15"/>
      <c r="C69" s="15"/>
      <c r="D69" s="18"/>
      <c r="E69" s="18"/>
      <c r="F69" s="73"/>
      <c r="H69" s="18"/>
      <c r="I69" s="18"/>
      <c r="J69" s="74"/>
      <c r="K69" s="13"/>
      <c r="L69" s="15"/>
      <c r="M69" s="15"/>
      <c r="N69" s="15"/>
      <c r="O69" s="15"/>
      <c r="P69" s="15"/>
    </row>
    <row r="70" spans="1:16" s="11" customFormat="1" ht="13.8" x14ac:dyDescent="0.3">
      <c r="A70" s="15"/>
      <c r="B70" s="15"/>
      <c r="C70" s="15"/>
      <c r="D70" s="18"/>
      <c r="E70" s="18"/>
      <c r="F70" s="18"/>
      <c r="G70" s="75"/>
      <c r="H70" s="18"/>
      <c r="I70" s="18"/>
      <c r="J70" s="74"/>
      <c r="K70" s="13"/>
      <c r="N70" s="15"/>
      <c r="O70" s="15"/>
      <c r="P70" s="15"/>
    </row>
    <row r="71" spans="1:16" s="11" customFormat="1" ht="13.8" x14ac:dyDescent="0.3">
      <c r="A71" s="15"/>
      <c r="B71" s="15"/>
      <c r="C71" s="15"/>
      <c r="D71" s="18"/>
      <c r="E71" s="18"/>
      <c r="F71" s="28"/>
      <c r="G71" s="75"/>
      <c r="H71" s="18"/>
      <c r="I71" s="18"/>
      <c r="J71" s="74"/>
      <c r="K71" s="13"/>
      <c r="L71" s="99"/>
      <c r="M71" s="66"/>
      <c r="N71" s="15"/>
      <c r="O71" s="15"/>
      <c r="P71" s="15"/>
    </row>
    <row r="72" spans="1:16" s="11" customFormat="1" ht="18" customHeight="1" x14ac:dyDescent="0.3">
      <c r="A72" s="15"/>
      <c r="B72" s="15"/>
      <c r="C72" s="15"/>
      <c r="F72" s="52"/>
      <c r="H72" s="18"/>
      <c r="I72" s="18"/>
      <c r="J72" s="29"/>
      <c r="K72" s="13"/>
      <c r="L72" s="100"/>
      <c r="M72" s="66"/>
      <c r="N72" s="15"/>
      <c r="O72" s="15"/>
      <c r="P72" s="15"/>
    </row>
    <row r="73" spans="1:16" s="11" customFormat="1" ht="20.25" customHeight="1" x14ac:dyDescent="0.3">
      <c r="A73" s="15"/>
      <c r="B73" s="15"/>
      <c r="C73" s="15"/>
      <c r="D73" s="76"/>
      <c r="E73" s="76"/>
      <c r="F73" s="76"/>
      <c r="G73" s="76"/>
      <c r="H73" s="76"/>
      <c r="I73" s="76"/>
      <c r="J73" s="76"/>
      <c r="K73" s="13"/>
      <c r="L73" s="100"/>
      <c r="M73" s="66"/>
      <c r="N73" s="15"/>
      <c r="O73" s="15"/>
      <c r="P73" s="15"/>
    </row>
    <row r="74" spans="1:16" s="11" customFormat="1" ht="21.75" customHeight="1" x14ac:dyDescent="0.3">
      <c r="A74" s="15"/>
      <c r="B74" s="15"/>
      <c r="C74" s="15"/>
      <c r="D74" s="77"/>
      <c r="E74" s="77"/>
      <c r="F74" s="78"/>
      <c r="G74" s="78"/>
      <c r="H74" s="77"/>
      <c r="I74" s="78"/>
      <c r="J74" s="78"/>
      <c r="K74" s="79"/>
      <c r="L74" s="100"/>
      <c r="M74" s="66"/>
      <c r="N74" s="15"/>
      <c r="O74" s="15"/>
      <c r="P74" s="15"/>
    </row>
    <row r="75" spans="1:16" s="11" customFormat="1" ht="13.8" x14ac:dyDescent="0.3">
      <c r="A75" s="15"/>
      <c r="B75" s="15"/>
      <c r="C75" s="15"/>
      <c r="D75" s="14"/>
      <c r="E75" s="80"/>
      <c r="F75" s="72"/>
      <c r="G75" s="72"/>
      <c r="H75" s="72"/>
      <c r="I75" s="72"/>
      <c r="J75" s="32"/>
      <c r="K75" s="42"/>
      <c r="L75" s="100"/>
      <c r="M75" s="66"/>
      <c r="N75" s="15"/>
      <c r="O75" s="15"/>
      <c r="P75" s="15"/>
    </row>
    <row r="76" spans="1:16" s="11" customFormat="1" ht="13.8" x14ac:dyDescent="0.3">
      <c r="A76" s="15"/>
      <c r="B76" s="15"/>
      <c r="C76" s="15"/>
      <c r="D76" s="14"/>
      <c r="E76" s="80"/>
      <c r="F76" s="72"/>
      <c r="G76" s="72"/>
      <c r="H76" s="72"/>
      <c r="I76" s="72"/>
      <c r="J76" s="32"/>
      <c r="K76" s="42"/>
      <c r="L76" s="100"/>
      <c r="M76" s="66"/>
      <c r="N76" s="15"/>
      <c r="O76" s="15"/>
      <c r="P76" s="15"/>
    </row>
    <row r="77" spans="1:16" s="11" customFormat="1" ht="13.8" x14ac:dyDescent="0.3">
      <c r="A77" s="15"/>
      <c r="B77" s="15"/>
      <c r="C77" s="15"/>
      <c r="D77" s="14"/>
      <c r="E77" s="80"/>
      <c r="F77" s="72"/>
      <c r="G77" s="72"/>
      <c r="H77" s="72"/>
      <c r="I77" s="72"/>
      <c r="J77" s="32"/>
      <c r="K77" s="42"/>
      <c r="L77" s="100"/>
      <c r="M77" s="66"/>
      <c r="N77" s="15"/>
      <c r="O77" s="15"/>
      <c r="P77" s="15"/>
    </row>
    <row r="78" spans="1:16" s="11" customFormat="1" ht="13.8" x14ac:dyDescent="0.3">
      <c r="A78" s="15"/>
      <c r="B78" s="15"/>
      <c r="C78" s="15"/>
      <c r="D78" s="14"/>
      <c r="E78" s="80"/>
      <c r="F78" s="72"/>
      <c r="G78" s="72"/>
      <c r="H78" s="72"/>
      <c r="I78" s="72"/>
      <c r="J78" s="32"/>
      <c r="K78" s="42"/>
      <c r="L78" s="100"/>
      <c r="M78" s="66"/>
      <c r="N78" s="15"/>
      <c r="O78" s="15"/>
      <c r="P78" s="15"/>
    </row>
    <row r="79" spans="1:16" s="11" customFormat="1" ht="13.8" x14ac:dyDescent="0.3">
      <c r="A79" s="15"/>
      <c r="B79" s="15"/>
      <c r="C79" s="15"/>
      <c r="D79" s="14"/>
      <c r="E79" s="80"/>
      <c r="F79" s="72"/>
      <c r="G79" s="72"/>
      <c r="H79" s="72"/>
      <c r="I79" s="72"/>
      <c r="J79" s="32"/>
      <c r="K79" s="42"/>
      <c r="L79" s="100"/>
      <c r="M79" s="66"/>
      <c r="N79" s="15"/>
      <c r="O79" s="15"/>
      <c r="P79" s="15"/>
    </row>
    <row r="80" spans="1:16" s="11" customFormat="1" ht="13.8" x14ac:dyDescent="0.3">
      <c r="A80" s="15"/>
      <c r="B80" s="15"/>
      <c r="C80" s="15"/>
      <c r="D80" s="14"/>
      <c r="E80" s="80"/>
      <c r="F80" s="72"/>
      <c r="G80" s="72"/>
      <c r="H80" s="72"/>
      <c r="I80" s="72"/>
      <c r="J80" s="32"/>
      <c r="K80" s="42"/>
      <c r="L80" s="100"/>
      <c r="M80" s="66"/>
      <c r="N80" s="15"/>
      <c r="O80" s="15"/>
      <c r="P80" s="15"/>
    </row>
    <row r="81" spans="1:16" s="11" customFormat="1" ht="13.8" x14ac:dyDescent="0.3">
      <c r="A81" s="15"/>
      <c r="B81" s="15"/>
      <c r="C81" s="15"/>
      <c r="D81" s="14"/>
      <c r="E81" s="80"/>
      <c r="F81" s="72"/>
      <c r="G81" s="72"/>
      <c r="H81" s="72"/>
      <c r="I81" s="72"/>
      <c r="J81" s="32"/>
      <c r="K81" s="42"/>
      <c r="L81" s="100"/>
      <c r="M81" s="66"/>
      <c r="N81" s="15"/>
      <c r="O81" s="15"/>
      <c r="P81" s="15"/>
    </row>
    <row r="82" spans="1:16" s="11" customFormat="1" ht="13.8" x14ac:dyDescent="0.3">
      <c r="A82" s="15"/>
      <c r="B82" s="15"/>
      <c r="C82" s="15"/>
      <c r="D82" s="14"/>
      <c r="E82" s="80"/>
      <c r="F82" s="72"/>
      <c r="G82" s="72"/>
      <c r="H82" s="72"/>
      <c r="I82" s="72"/>
      <c r="J82" s="32"/>
      <c r="K82" s="42"/>
      <c r="L82" s="15"/>
      <c r="M82" s="15"/>
      <c r="N82" s="15"/>
      <c r="O82" s="15"/>
      <c r="P82" s="15"/>
    </row>
    <row r="83" spans="1:16" s="11" customFormat="1" ht="13.8" x14ac:dyDescent="0.3">
      <c r="A83" s="15"/>
      <c r="B83" s="15"/>
      <c r="C83" s="15"/>
      <c r="D83" s="14"/>
      <c r="E83" s="80"/>
      <c r="F83" s="72"/>
      <c r="G83" s="72"/>
      <c r="H83" s="72"/>
      <c r="I83" s="72"/>
      <c r="J83" s="32"/>
      <c r="K83" s="42"/>
      <c r="L83" s="15"/>
      <c r="M83" s="15"/>
      <c r="N83" s="15"/>
      <c r="O83" s="15"/>
      <c r="P83" s="15"/>
    </row>
    <row r="84" spans="1:16" s="11" customFormat="1" ht="13.8" x14ac:dyDescent="0.3">
      <c r="A84" s="15"/>
      <c r="B84" s="15"/>
      <c r="C84" s="15"/>
      <c r="D84" s="14"/>
      <c r="E84" s="80"/>
      <c r="F84" s="72"/>
      <c r="G84" s="72"/>
      <c r="H84" s="72"/>
      <c r="I84" s="72"/>
      <c r="J84" s="32"/>
      <c r="K84" s="42"/>
      <c r="L84" s="15"/>
      <c r="M84" s="15"/>
      <c r="N84" s="15"/>
      <c r="O84" s="15"/>
      <c r="P84" s="15"/>
    </row>
    <row r="85" spans="1:16" s="11" customFormat="1" ht="13.8" x14ac:dyDescent="0.3">
      <c r="A85" s="15"/>
      <c r="B85" s="15"/>
      <c r="C85" s="15"/>
      <c r="D85" s="14"/>
      <c r="E85" s="80"/>
      <c r="F85" s="72"/>
      <c r="G85" s="72"/>
      <c r="H85" s="72"/>
      <c r="I85" s="72"/>
      <c r="J85" s="32"/>
      <c r="K85" s="42"/>
      <c r="L85" s="15"/>
      <c r="M85" s="15"/>
      <c r="N85" s="15"/>
      <c r="O85" s="15"/>
      <c r="P85" s="15"/>
    </row>
    <row r="86" spans="1:16" s="11" customFormat="1" ht="13.8" x14ac:dyDescent="0.3">
      <c r="A86" s="15"/>
      <c r="B86" s="15"/>
      <c r="C86" s="15"/>
      <c r="D86" s="14"/>
      <c r="E86" s="80"/>
      <c r="F86" s="72"/>
      <c r="G86" s="72"/>
      <c r="H86" s="72"/>
      <c r="I86" s="72"/>
      <c r="J86" s="32"/>
      <c r="K86" s="42"/>
      <c r="L86" s="15"/>
      <c r="M86" s="15"/>
      <c r="N86" s="15"/>
      <c r="O86" s="15"/>
      <c r="P86" s="15"/>
    </row>
    <row r="87" spans="1:16" s="11" customFormat="1" ht="13.8" x14ac:dyDescent="0.3">
      <c r="A87" s="15"/>
      <c r="B87" s="15"/>
      <c r="C87" s="15"/>
      <c r="D87" s="14"/>
      <c r="E87" s="80"/>
      <c r="F87" s="72"/>
      <c r="G87" s="72"/>
      <c r="H87" s="72"/>
      <c r="I87" s="72"/>
      <c r="J87" s="32"/>
      <c r="K87" s="42"/>
      <c r="L87" s="15"/>
      <c r="M87" s="15"/>
      <c r="N87" s="15"/>
      <c r="O87" s="15"/>
      <c r="P87" s="15"/>
    </row>
    <row r="88" spans="1:16" s="11" customFormat="1" ht="13.8" x14ac:dyDescent="0.3">
      <c r="A88" s="15"/>
      <c r="B88" s="15"/>
      <c r="C88" s="15"/>
      <c r="D88" s="14"/>
      <c r="E88" s="80"/>
      <c r="F88" s="72"/>
      <c r="G88" s="72"/>
      <c r="H88" s="72"/>
      <c r="I88" s="72"/>
      <c r="J88" s="32"/>
      <c r="K88" s="42"/>
      <c r="L88" s="15"/>
      <c r="M88" s="15"/>
      <c r="N88" s="15"/>
      <c r="O88" s="15"/>
      <c r="P88" s="15"/>
    </row>
    <row r="89" spans="1:16" s="11" customFormat="1" ht="13.8" x14ac:dyDescent="0.3">
      <c r="A89" s="15"/>
      <c r="B89" s="15"/>
      <c r="C89" s="15"/>
      <c r="D89" s="14"/>
      <c r="E89" s="80"/>
      <c r="F89" s="72"/>
      <c r="G89" s="72"/>
      <c r="H89" s="72"/>
      <c r="I89" s="72"/>
      <c r="J89" s="32"/>
      <c r="K89" s="42"/>
      <c r="L89" s="15"/>
      <c r="M89" s="15"/>
      <c r="N89" s="15"/>
      <c r="O89" s="15"/>
      <c r="P89" s="15"/>
    </row>
    <row r="90" spans="1:16" s="11" customFormat="1" ht="13.8" x14ac:dyDescent="0.3">
      <c r="A90" s="15"/>
      <c r="B90" s="15"/>
      <c r="C90" s="15"/>
      <c r="D90" s="14"/>
      <c r="E90" s="80"/>
      <c r="F90" s="72"/>
      <c r="G90" s="72"/>
      <c r="H90" s="72"/>
      <c r="I90" s="72"/>
      <c r="J90" s="32"/>
      <c r="K90" s="42"/>
      <c r="L90" s="15"/>
      <c r="M90" s="15"/>
      <c r="N90" s="15"/>
      <c r="O90" s="15"/>
      <c r="P90" s="15"/>
    </row>
    <row r="91" spans="1:16" s="11" customFormat="1" ht="13.8" x14ac:dyDescent="0.3">
      <c r="A91" s="15"/>
      <c r="B91" s="15"/>
      <c r="C91" s="15"/>
      <c r="D91" s="14"/>
      <c r="E91" s="80"/>
      <c r="F91" s="72"/>
      <c r="G91" s="72"/>
      <c r="H91" s="72"/>
      <c r="I91" s="72"/>
      <c r="J91" s="32"/>
      <c r="K91" s="42"/>
      <c r="L91" s="15"/>
      <c r="M91" s="15"/>
      <c r="N91" s="15"/>
      <c r="O91" s="15"/>
      <c r="P91" s="15"/>
    </row>
    <row r="92" spans="1:16" s="11" customFormat="1" ht="13.8" x14ac:dyDescent="0.3">
      <c r="A92" s="15"/>
      <c r="B92" s="15"/>
      <c r="C92" s="15"/>
      <c r="D92" s="14"/>
      <c r="E92" s="80"/>
      <c r="F92" s="72"/>
      <c r="G92" s="72"/>
      <c r="H92" s="72"/>
      <c r="I92" s="72"/>
      <c r="J92" s="32"/>
      <c r="K92" s="42"/>
      <c r="L92" s="15"/>
      <c r="M92" s="15"/>
      <c r="N92" s="15"/>
      <c r="O92" s="15"/>
      <c r="P92" s="15"/>
    </row>
    <row r="93" spans="1:16" s="11" customFormat="1" ht="13.8" x14ac:dyDescent="0.3">
      <c r="A93" s="15"/>
      <c r="B93" s="15"/>
      <c r="C93" s="15"/>
      <c r="D93" s="14"/>
      <c r="E93" s="80"/>
      <c r="F93" s="72"/>
      <c r="G93" s="72"/>
      <c r="H93" s="72"/>
      <c r="I93" s="72"/>
      <c r="J93" s="32"/>
      <c r="K93" s="42"/>
      <c r="L93" s="15"/>
      <c r="M93" s="15"/>
      <c r="N93" s="15"/>
      <c r="O93" s="15"/>
      <c r="P93" s="15"/>
    </row>
    <row r="94" spans="1:16" s="11" customFormat="1" ht="13.8" x14ac:dyDescent="0.3">
      <c r="A94" s="15"/>
      <c r="B94" s="15"/>
      <c r="C94" s="15"/>
      <c r="D94" s="14"/>
      <c r="E94" s="80"/>
      <c r="F94" s="72"/>
      <c r="G94" s="72"/>
      <c r="H94" s="72"/>
      <c r="I94" s="72"/>
      <c r="J94" s="32"/>
      <c r="K94" s="42"/>
      <c r="L94" s="15"/>
      <c r="M94" s="15"/>
      <c r="N94" s="15"/>
      <c r="O94" s="15"/>
      <c r="P94" s="15"/>
    </row>
    <row r="95" spans="1:16" s="11" customFormat="1" ht="13.8" x14ac:dyDescent="0.3">
      <c r="A95" s="15"/>
      <c r="B95" s="15"/>
      <c r="C95" s="15"/>
      <c r="D95" s="14"/>
      <c r="E95" s="80"/>
      <c r="F95" s="72"/>
      <c r="G95" s="72"/>
      <c r="H95" s="72"/>
      <c r="I95" s="72"/>
      <c r="J95" s="32"/>
      <c r="K95" s="42"/>
      <c r="L95" s="15"/>
      <c r="M95" s="15"/>
      <c r="N95" s="15"/>
      <c r="O95" s="15"/>
      <c r="P95" s="15"/>
    </row>
    <row r="96" spans="1:16" s="11" customFormat="1" ht="13.8" x14ac:dyDescent="0.3">
      <c r="A96" s="15"/>
      <c r="B96" s="15"/>
      <c r="C96" s="15"/>
      <c r="D96" s="14"/>
      <c r="E96" s="80"/>
      <c r="F96" s="72"/>
      <c r="G96" s="72"/>
      <c r="H96" s="72"/>
      <c r="I96" s="72"/>
      <c r="J96" s="32"/>
      <c r="K96" s="42"/>
      <c r="L96" s="15"/>
      <c r="M96" s="15"/>
      <c r="N96" s="15"/>
      <c r="O96" s="15"/>
      <c r="P96" s="15"/>
    </row>
    <row r="97" spans="1:16" s="11" customFormat="1" ht="13.8" x14ac:dyDescent="0.3">
      <c r="A97" s="15"/>
      <c r="B97" s="15"/>
      <c r="C97" s="15"/>
      <c r="D97" s="14"/>
      <c r="E97" s="80"/>
      <c r="F97" s="72"/>
      <c r="G97" s="72"/>
      <c r="H97" s="72"/>
      <c r="I97" s="72"/>
      <c r="J97" s="32"/>
      <c r="K97" s="42"/>
      <c r="L97" s="15"/>
      <c r="M97" s="15"/>
      <c r="N97" s="15"/>
      <c r="O97" s="15"/>
      <c r="P97" s="15"/>
    </row>
    <row r="98" spans="1:16" s="11" customFormat="1" ht="13.8" x14ac:dyDescent="0.3">
      <c r="A98" s="15"/>
      <c r="B98" s="15"/>
      <c r="C98" s="15"/>
      <c r="D98" s="14"/>
      <c r="E98" s="80"/>
      <c r="F98" s="72"/>
      <c r="G98" s="72"/>
      <c r="H98" s="72"/>
      <c r="I98" s="72"/>
      <c r="J98" s="32"/>
      <c r="K98" s="42"/>
      <c r="L98" s="15"/>
      <c r="M98" s="15"/>
      <c r="N98" s="15"/>
      <c r="O98" s="15"/>
      <c r="P98" s="15"/>
    </row>
    <row r="99" spans="1:16" s="11" customFormat="1" ht="13.8" x14ac:dyDescent="0.3">
      <c r="A99" s="15"/>
      <c r="B99" s="15"/>
      <c r="C99" s="15"/>
      <c r="D99" s="14"/>
      <c r="E99" s="80"/>
      <c r="F99" s="72"/>
      <c r="G99" s="72"/>
      <c r="H99" s="72"/>
      <c r="I99" s="72"/>
      <c r="J99" s="32"/>
      <c r="K99" s="42"/>
      <c r="L99" s="15"/>
      <c r="M99" s="15"/>
      <c r="N99" s="15"/>
      <c r="O99" s="15"/>
      <c r="P99" s="15"/>
    </row>
    <row r="100" spans="1:16" s="11" customFormat="1" ht="13.8" x14ac:dyDescent="0.3">
      <c r="A100" s="15"/>
      <c r="B100" s="15"/>
      <c r="C100" s="15"/>
      <c r="D100" s="14"/>
      <c r="E100" s="80"/>
      <c r="F100" s="72"/>
      <c r="G100" s="72"/>
      <c r="H100" s="72"/>
      <c r="I100" s="72"/>
      <c r="J100" s="32"/>
      <c r="K100" s="42"/>
      <c r="L100" s="15"/>
      <c r="M100" s="15"/>
      <c r="N100" s="15"/>
      <c r="O100" s="15"/>
      <c r="P100" s="15"/>
    </row>
    <row r="101" spans="1:16" s="11" customFormat="1" ht="13.8" x14ac:dyDescent="0.3">
      <c r="A101" s="15"/>
      <c r="B101" s="15"/>
      <c r="C101" s="15"/>
      <c r="D101" s="14"/>
      <c r="E101" s="80"/>
      <c r="F101" s="72"/>
      <c r="G101" s="72"/>
      <c r="H101" s="72"/>
      <c r="I101" s="72"/>
      <c r="J101" s="32"/>
      <c r="K101" s="42"/>
      <c r="L101" s="15"/>
      <c r="M101" s="15"/>
      <c r="N101" s="15"/>
      <c r="O101" s="15"/>
      <c r="P101" s="15"/>
    </row>
    <row r="102" spans="1:16" s="11" customFormat="1" ht="13.8" x14ac:dyDescent="0.3">
      <c r="A102" s="15"/>
      <c r="B102" s="15"/>
      <c r="C102" s="15"/>
      <c r="D102" s="14"/>
      <c r="E102" s="80"/>
      <c r="F102" s="72"/>
      <c r="G102" s="72"/>
      <c r="H102" s="72"/>
      <c r="I102" s="72"/>
      <c r="J102" s="32"/>
      <c r="K102" s="81"/>
      <c r="L102" s="15"/>
      <c r="M102" s="15"/>
      <c r="N102" s="15"/>
      <c r="O102" s="15"/>
      <c r="P102" s="15"/>
    </row>
    <row r="103" spans="1:16" s="11" customFormat="1" ht="13.8" x14ac:dyDescent="0.3">
      <c r="A103" s="15"/>
      <c r="B103" s="15"/>
      <c r="C103" s="15"/>
      <c r="D103" s="14"/>
      <c r="E103" s="80"/>
      <c r="F103" s="72"/>
      <c r="G103" s="72"/>
      <c r="H103" s="72"/>
      <c r="I103" s="72"/>
      <c r="J103" s="32"/>
      <c r="K103" s="81"/>
      <c r="L103" s="15"/>
      <c r="M103" s="15"/>
      <c r="N103" s="15"/>
      <c r="O103" s="15"/>
      <c r="P103" s="15"/>
    </row>
    <row r="104" spans="1:16" s="11" customFormat="1" ht="13.8" x14ac:dyDescent="0.3">
      <c r="A104" s="15"/>
      <c r="B104" s="15"/>
      <c r="C104" s="15"/>
      <c r="D104" s="14"/>
      <c r="E104" s="80"/>
      <c r="F104" s="72"/>
      <c r="G104" s="72"/>
      <c r="H104" s="72"/>
      <c r="I104" s="72"/>
      <c r="J104" s="32"/>
      <c r="K104" s="42"/>
      <c r="L104" s="15"/>
      <c r="M104" s="15"/>
      <c r="N104" s="15"/>
      <c r="O104" s="15"/>
      <c r="P104" s="15"/>
    </row>
    <row r="105" spans="1:16" s="11" customFormat="1" ht="13.8" x14ac:dyDescent="0.3">
      <c r="A105" s="15"/>
      <c r="B105" s="15"/>
      <c r="C105" s="15"/>
      <c r="D105" s="14"/>
      <c r="E105" s="80"/>
      <c r="F105" s="72"/>
      <c r="G105" s="72"/>
      <c r="H105" s="72"/>
      <c r="I105" s="72"/>
      <c r="J105" s="32"/>
      <c r="K105" s="42"/>
      <c r="L105" s="15"/>
      <c r="M105" s="15"/>
      <c r="N105" s="15"/>
      <c r="O105" s="15"/>
      <c r="P105" s="15"/>
    </row>
    <row r="106" spans="1:16" s="11" customFormat="1" ht="13.8" x14ac:dyDescent="0.3">
      <c r="A106" s="15"/>
      <c r="B106" s="15"/>
      <c r="C106" s="15"/>
      <c r="D106" s="14"/>
      <c r="E106" s="80"/>
      <c r="F106" s="72"/>
      <c r="G106" s="72"/>
      <c r="H106" s="72"/>
      <c r="I106" s="72"/>
      <c r="J106" s="32"/>
      <c r="K106" s="42"/>
      <c r="L106" s="15"/>
      <c r="M106" s="15"/>
      <c r="N106" s="15"/>
      <c r="O106" s="15"/>
      <c r="P106" s="15"/>
    </row>
    <row r="107" spans="1:16" s="11" customFormat="1" ht="13.8" x14ac:dyDescent="0.3">
      <c r="A107" s="15"/>
      <c r="B107" s="15"/>
      <c r="C107" s="15"/>
      <c r="D107" s="14"/>
      <c r="E107" s="80"/>
      <c r="F107" s="72"/>
      <c r="G107" s="72"/>
      <c r="H107" s="72"/>
      <c r="I107" s="72"/>
      <c r="J107" s="32"/>
      <c r="K107" s="42"/>
      <c r="L107" s="15"/>
      <c r="M107" s="15"/>
      <c r="N107" s="15"/>
      <c r="O107" s="15"/>
      <c r="P107" s="15"/>
    </row>
    <row r="108" spans="1:16" s="11" customFormat="1" ht="13.8" x14ac:dyDescent="0.3">
      <c r="A108" s="15"/>
      <c r="B108" s="15"/>
      <c r="C108" s="15"/>
      <c r="D108" s="14"/>
      <c r="E108" s="80"/>
      <c r="F108" s="72"/>
      <c r="G108" s="72"/>
      <c r="H108" s="72"/>
      <c r="I108" s="72"/>
      <c r="J108" s="32"/>
      <c r="K108" s="42"/>
      <c r="L108" s="15"/>
      <c r="M108" s="15"/>
      <c r="N108" s="15"/>
      <c r="O108" s="15"/>
      <c r="P108" s="15"/>
    </row>
    <row r="109" spans="1:16" s="11" customFormat="1" ht="13.8" x14ac:dyDescent="0.3">
      <c r="A109" s="15"/>
      <c r="B109" s="15"/>
      <c r="C109" s="15"/>
      <c r="D109" s="14"/>
      <c r="E109" s="80"/>
      <c r="F109" s="72"/>
      <c r="G109" s="72"/>
      <c r="H109" s="72"/>
      <c r="I109" s="72"/>
      <c r="J109" s="32"/>
      <c r="K109" s="42"/>
      <c r="L109" s="15"/>
      <c r="M109" s="15"/>
      <c r="N109" s="15"/>
      <c r="O109" s="15"/>
      <c r="P109" s="15"/>
    </row>
    <row r="110" spans="1:16" s="11" customFormat="1" ht="13.8" x14ac:dyDescent="0.3">
      <c r="A110" s="15"/>
      <c r="B110" s="15"/>
      <c r="C110" s="15"/>
      <c r="D110" s="14"/>
      <c r="E110" s="80"/>
      <c r="F110" s="72"/>
      <c r="G110" s="72"/>
      <c r="H110" s="72"/>
      <c r="I110" s="72"/>
      <c r="J110" s="32"/>
      <c r="K110" s="42"/>
      <c r="L110" s="15"/>
      <c r="M110" s="15"/>
      <c r="N110" s="15"/>
      <c r="O110" s="15"/>
      <c r="P110" s="15"/>
    </row>
    <row r="111" spans="1:16" s="11" customFormat="1" ht="13.8" x14ac:dyDescent="0.3">
      <c r="A111" s="15"/>
      <c r="B111" s="15"/>
      <c r="C111" s="15"/>
      <c r="D111" s="14"/>
      <c r="E111" s="80"/>
      <c r="F111" s="72"/>
      <c r="G111" s="72"/>
      <c r="H111" s="72"/>
      <c r="I111" s="72"/>
      <c r="J111" s="32"/>
      <c r="K111" s="42"/>
      <c r="L111" s="15"/>
      <c r="M111" s="15"/>
      <c r="N111" s="15"/>
      <c r="O111" s="15"/>
      <c r="P111" s="15"/>
    </row>
    <row r="112" spans="1:16" s="11" customFormat="1" ht="13.8" x14ac:dyDescent="0.3">
      <c r="A112" s="15"/>
      <c r="B112" s="15"/>
      <c r="C112" s="15"/>
      <c r="D112" s="14"/>
      <c r="E112" s="80"/>
      <c r="F112" s="72"/>
      <c r="G112" s="72"/>
      <c r="H112" s="72"/>
      <c r="I112" s="72"/>
      <c r="J112" s="32"/>
      <c r="K112" s="42"/>
      <c r="L112" s="15"/>
      <c r="M112" s="15"/>
      <c r="N112" s="15"/>
      <c r="O112" s="15"/>
      <c r="P112" s="15"/>
    </row>
    <row r="113" spans="4:16" s="11" customFormat="1" ht="13.8" x14ac:dyDescent="0.3">
      <c r="D113" s="14"/>
      <c r="E113" s="80"/>
      <c r="F113" s="72"/>
      <c r="G113" s="72"/>
      <c r="H113" s="72"/>
      <c r="I113" s="72"/>
      <c r="J113" s="32"/>
      <c r="K113" s="42"/>
      <c r="L113" s="15"/>
      <c r="M113" s="15"/>
      <c r="N113" s="15"/>
      <c r="O113" s="15"/>
      <c r="P113" s="15"/>
    </row>
    <row r="114" spans="4:16" s="11" customFormat="1" ht="13.8" x14ac:dyDescent="0.3">
      <c r="D114" s="14"/>
      <c r="E114" s="80"/>
      <c r="F114" s="72"/>
      <c r="G114" s="72"/>
      <c r="H114" s="72"/>
      <c r="I114" s="72"/>
      <c r="J114" s="32"/>
      <c r="K114" s="42"/>
      <c r="L114" s="15"/>
      <c r="M114" s="15"/>
      <c r="N114" s="15"/>
      <c r="O114" s="15"/>
      <c r="P114" s="15"/>
    </row>
    <row r="115" spans="4:16" s="11" customFormat="1" ht="13.8" x14ac:dyDescent="0.3">
      <c r="D115" s="14"/>
      <c r="E115" s="80"/>
      <c r="F115" s="72"/>
      <c r="G115" s="72"/>
      <c r="H115" s="72"/>
      <c r="I115" s="72"/>
      <c r="J115" s="32"/>
      <c r="K115" s="42"/>
      <c r="L115" s="15"/>
      <c r="M115" s="15"/>
      <c r="N115" s="15"/>
      <c r="O115" s="15"/>
      <c r="P115" s="15"/>
    </row>
    <row r="116" spans="4:16" s="11" customFormat="1" ht="13.8" x14ac:dyDescent="0.3">
      <c r="D116" s="14"/>
      <c r="E116" s="80"/>
      <c r="F116" s="72"/>
      <c r="G116" s="72"/>
      <c r="H116" s="72"/>
      <c r="I116" s="72"/>
      <c r="J116" s="32"/>
      <c r="K116" s="42"/>
      <c r="L116" s="15"/>
      <c r="M116" s="15"/>
      <c r="N116" s="15"/>
      <c r="O116" s="15"/>
      <c r="P116" s="15"/>
    </row>
    <row r="117" spans="4:16" s="11" customFormat="1" ht="13.8" x14ac:dyDescent="0.3">
      <c r="D117" s="14"/>
      <c r="E117" s="80"/>
      <c r="F117" s="72"/>
      <c r="G117" s="72"/>
      <c r="H117" s="72"/>
      <c r="I117" s="72"/>
      <c r="J117" s="32"/>
      <c r="K117" s="42"/>
      <c r="L117" s="15"/>
      <c r="M117" s="15"/>
      <c r="N117" s="15"/>
      <c r="O117" s="15"/>
      <c r="P117" s="15"/>
    </row>
    <row r="118" spans="4:16" s="11" customFormat="1" ht="13.8" x14ac:dyDescent="0.3">
      <c r="D118" s="14"/>
      <c r="E118" s="80"/>
      <c r="F118" s="72"/>
      <c r="G118" s="72"/>
      <c r="H118" s="72"/>
      <c r="I118" s="72"/>
      <c r="J118" s="32"/>
      <c r="K118" s="42"/>
      <c r="L118" s="15"/>
      <c r="M118" s="15"/>
      <c r="N118" s="15"/>
      <c r="O118" s="15"/>
      <c r="P118" s="15"/>
    </row>
    <row r="119" spans="4:16" s="11" customFormat="1" ht="13.8" x14ac:dyDescent="0.3">
      <c r="D119" s="14"/>
      <c r="E119" s="80"/>
      <c r="F119" s="72"/>
      <c r="G119" s="72"/>
      <c r="H119" s="72"/>
      <c r="I119" s="72"/>
      <c r="J119" s="32"/>
      <c r="K119" s="42"/>
      <c r="L119" s="15"/>
      <c r="M119" s="15"/>
      <c r="N119" s="15"/>
      <c r="O119" s="15"/>
      <c r="P119" s="15"/>
    </row>
    <row r="120" spans="4:16" s="11" customFormat="1" ht="13.8" x14ac:dyDescent="0.3">
      <c r="D120" s="14"/>
      <c r="E120" s="80"/>
      <c r="F120" s="72"/>
      <c r="G120" s="72"/>
      <c r="H120" s="72"/>
      <c r="I120" s="72"/>
      <c r="J120" s="32"/>
      <c r="K120" s="42"/>
      <c r="L120" s="15"/>
      <c r="M120" s="15"/>
      <c r="N120" s="15"/>
      <c r="O120" s="15"/>
      <c r="P120" s="15"/>
    </row>
    <row r="121" spans="4:16" s="11" customFormat="1" ht="13.8" x14ac:dyDescent="0.3">
      <c r="D121" s="18"/>
      <c r="E121" s="82"/>
      <c r="F121" s="83"/>
      <c r="G121" s="83"/>
      <c r="H121" s="83"/>
      <c r="I121" s="83"/>
      <c r="J121" s="84"/>
      <c r="K121" s="55"/>
      <c r="L121" s="15"/>
      <c r="M121" s="15"/>
      <c r="N121" s="15"/>
      <c r="O121" s="15"/>
      <c r="P121" s="15"/>
    </row>
    <row r="122" spans="4:16" s="11" customFormat="1" ht="13.8" x14ac:dyDescent="0.3">
      <c r="E122" s="14"/>
      <c r="F122" s="19"/>
      <c r="K122" s="13"/>
      <c r="L122" s="15"/>
      <c r="M122" s="15"/>
      <c r="N122" s="15"/>
      <c r="O122" s="15"/>
      <c r="P122" s="15"/>
    </row>
    <row r="123" spans="4:16" s="11" customFormat="1" ht="13.8" x14ac:dyDescent="0.3">
      <c r="D123" s="72"/>
      <c r="E123" s="85"/>
      <c r="G123" s="72"/>
      <c r="H123" s="86"/>
      <c r="I123" s="13"/>
      <c r="J123" s="14"/>
      <c r="K123" s="13"/>
      <c r="L123" s="15"/>
      <c r="M123" s="15"/>
      <c r="N123" s="15"/>
      <c r="O123" s="15"/>
      <c r="P123" s="15"/>
    </row>
    <row r="124" spans="4:16" s="11" customFormat="1" ht="13.8" x14ac:dyDescent="0.3">
      <c r="J124" s="15"/>
      <c r="K124" s="13"/>
      <c r="L124" s="15"/>
      <c r="M124" s="15"/>
      <c r="N124" s="15"/>
      <c r="O124" s="15"/>
      <c r="P124" s="15"/>
    </row>
    <row r="125" spans="4:16" s="11" customFormat="1" ht="13.8" x14ac:dyDescent="0.3">
      <c r="J125" s="15"/>
      <c r="K125" s="13"/>
      <c r="L125" s="15"/>
      <c r="M125" s="15"/>
      <c r="N125" s="15"/>
      <c r="O125" s="15"/>
      <c r="P125" s="15"/>
    </row>
    <row r="126" spans="4:16" s="11" customFormat="1" ht="13.8" x14ac:dyDescent="0.3">
      <c r="J126" s="15"/>
      <c r="K126" s="13"/>
      <c r="L126" s="15"/>
      <c r="M126" s="15"/>
      <c r="N126" s="15"/>
      <c r="O126" s="15"/>
      <c r="P126" s="15"/>
    </row>
    <row r="127" spans="4:16" s="11" customFormat="1" ht="13.8" x14ac:dyDescent="0.3">
      <c r="J127" s="15"/>
      <c r="K127" s="13"/>
      <c r="L127" s="15"/>
      <c r="M127" s="15"/>
      <c r="N127" s="15"/>
      <c r="O127" s="15"/>
      <c r="P127" s="15"/>
    </row>
    <row r="128" spans="4:16" s="11" customFormat="1" ht="13.8" x14ac:dyDescent="0.3">
      <c r="J128" s="15"/>
      <c r="K128" s="13"/>
      <c r="L128" s="15"/>
      <c r="M128" s="15"/>
      <c r="N128" s="15"/>
      <c r="O128" s="15"/>
      <c r="P128" s="15"/>
    </row>
    <row r="129" spans="10:16" s="11" customFormat="1" ht="13.8" x14ac:dyDescent="0.3">
      <c r="J129" s="15"/>
      <c r="K129" s="13"/>
      <c r="L129" s="15"/>
      <c r="M129" s="15"/>
      <c r="N129" s="15"/>
      <c r="O129" s="15"/>
      <c r="P129" s="15"/>
    </row>
    <row r="130" spans="10:16" s="11" customFormat="1" ht="13.8" x14ac:dyDescent="0.3">
      <c r="J130" s="15"/>
      <c r="K130" s="13"/>
      <c r="L130" s="15"/>
      <c r="M130" s="15"/>
      <c r="N130" s="15"/>
      <c r="O130" s="15"/>
      <c r="P130" s="15"/>
    </row>
    <row r="131" spans="10:16" s="11" customFormat="1" ht="13.8" x14ac:dyDescent="0.3">
      <c r="J131" s="15"/>
      <c r="K131" s="13"/>
      <c r="L131" s="15"/>
      <c r="M131" s="15"/>
      <c r="N131" s="15"/>
      <c r="O131" s="15"/>
      <c r="P131" s="15"/>
    </row>
    <row r="132" spans="10:16" s="11" customFormat="1" ht="13.8" x14ac:dyDescent="0.3">
      <c r="J132" s="15"/>
      <c r="K132" s="13"/>
      <c r="L132" s="15"/>
      <c r="M132" s="15"/>
      <c r="N132" s="15"/>
      <c r="O132" s="15"/>
      <c r="P132" s="15"/>
    </row>
    <row r="133" spans="10:16" s="11" customFormat="1" ht="13.8" x14ac:dyDescent="0.3">
      <c r="J133" s="15"/>
      <c r="K133" s="13"/>
      <c r="L133" s="15"/>
      <c r="M133" s="15"/>
      <c r="N133" s="15"/>
      <c r="O133" s="15"/>
      <c r="P133" s="15"/>
    </row>
    <row r="134" spans="10:16" s="11" customFormat="1" ht="13.8" x14ac:dyDescent="0.3">
      <c r="J134" s="15"/>
      <c r="K134" s="13"/>
      <c r="L134" s="14"/>
      <c r="M134" s="14"/>
      <c r="N134" s="14"/>
      <c r="O134" s="14"/>
      <c r="P134" s="15"/>
    </row>
    <row r="135" spans="10:16" s="11" customFormat="1" ht="13.8" x14ac:dyDescent="0.3">
      <c r="J135" s="15"/>
      <c r="K135" s="13"/>
      <c r="L135" s="14"/>
      <c r="M135" s="14"/>
      <c r="N135" s="14"/>
      <c r="O135" s="14"/>
      <c r="P135" s="15"/>
    </row>
    <row r="136" spans="10:16" s="11" customFormat="1" ht="13.8" x14ac:dyDescent="0.3">
      <c r="J136" s="15"/>
      <c r="K136" s="13"/>
      <c r="L136" s="14"/>
      <c r="M136" s="14"/>
      <c r="N136" s="14"/>
      <c r="O136" s="14"/>
      <c r="P136" s="15"/>
    </row>
    <row r="137" spans="10:16" s="11" customFormat="1" ht="13.8" x14ac:dyDescent="0.3">
      <c r="J137" s="15"/>
      <c r="K137" s="13"/>
      <c r="L137" s="14"/>
      <c r="M137" s="14"/>
      <c r="N137" s="14"/>
      <c r="O137" s="14"/>
      <c r="P137" s="15"/>
    </row>
    <row r="138" spans="10:16" s="11" customFormat="1" ht="13.8" x14ac:dyDescent="0.3">
      <c r="J138" s="15"/>
      <c r="K138" s="13"/>
      <c r="L138" s="14"/>
      <c r="M138" s="14"/>
      <c r="N138" s="14"/>
      <c r="O138" s="14"/>
      <c r="P138" s="15"/>
    </row>
    <row r="139" spans="10:16" s="11" customFormat="1" ht="13.8" x14ac:dyDescent="0.3">
      <c r="J139" s="15"/>
      <c r="K139" s="13"/>
      <c r="L139" s="14"/>
      <c r="M139" s="14"/>
      <c r="N139" s="14"/>
      <c r="O139" s="14"/>
      <c r="P139" s="15"/>
    </row>
    <row r="140" spans="10:16" s="11" customFormat="1" ht="13.8" x14ac:dyDescent="0.3">
      <c r="J140" s="15"/>
      <c r="K140" s="13"/>
      <c r="L140" s="14"/>
      <c r="M140" s="14"/>
      <c r="N140" s="14"/>
      <c r="O140" s="14"/>
      <c r="P140" s="15"/>
    </row>
    <row r="141" spans="10:16" s="11" customFormat="1" ht="13.8" x14ac:dyDescent="0.3">
      <c r="J141" s="15"/>
      <c r="K141" s="13"/>
      <c r="L141" s="14"/>
      <c r="M141" s="14"/>
      <c r="N141" s="14"/>
      <c r="O141" s="14"/>
      <c r="P141" s="15"/>
    </row>
    <row r="142" spans="10:16" s="11" customFormat="1" ht="13.8" x14ac:dyDescent="0.3">
      <c r="J142" s="15"/>
      <c r="K142" s="13"/>
      <c r="L142" s="14"/>
      <c r="M142" s="14"/>
      <c r="N142" s="14"/>
      <c r="O142" s="14"/>
      <c r="P142" s="15"/>
    </row>
    <row r="143" spans="10:16" s="11" customFormat="1" ht="13.8" x14ac:dyDescent="0.3">
      <c r="J143" s="15"/>
      <c r="K143" s="13"/>
      <c r="L143" s="14"/>
      <c r="M143" s="14"/>
      <c r="N143" s="14"/>
      <c r="O143" s="14"/>
      <c r="P143" s="15"/>
    </row>
    <row r="144" spans="10:16" s="11" customFormat="1" ht="13.8" x14ac:dyDescent="0.3">
      <c r="J144" s="15"/>
      <c r="K144" s="13"/>
      <c r="L144" s="14"/>
      <c r="M144" s="14"/>
      <c r="N144" s="14"/>
      <c r="O144" s="14"/>
      <c r="P144" s="15"/>
    </row>
    <row r="145" spans="10:16" s="11" customFormat="1" ht="13.8" x14ac:dyDescent="0.3">
      <c r="J145" s="15"/>
      <c r="K145" s="13"/>
      <c r="L145" s="14"/>
      <c r="M145" s="14"/>
      <c r="N145" s="14"/>
      <c r="O145" s="14"/>
      <c r="P145" s="15"/>
    </row>
    <row r="146" spans="10:16" s="11" customFormat="1" ht="13.8" x14ac:dyDescent="0.3">
      <c r="J146" s="15"/>
      <c r="K146" s="13"/>
      <c r="L146" s="14"/>
      <c r="M146" s="14"/>
      <c r="N146" s="14"/>
      <c r="O146" s="14"/>
      <c r="P146" s="15"/>
    </row>
    <row r="147" spans="10:16" s="11" customFormat="1" ht="13.8" x14ac:dyDescent="0.3">
      <c r="J147" s="15"/>
      <c r="K147" s="13"/>
      <c r="L147" s="14"/>
      <c r="M147" s="14"/>
      <c r="N147" s="14"/>
      <c r="O147" s="14"/>
      <c r="P147" s="15"/>
    </row>
    <row r="148" spans="10:16" s="11" customFormat="1" ht="13.8" x14ac:dyDescent="0.3">
      <c r="J148" s="15"/>
      <c r="K148" s="13"/>
      <c r="L148" s="14"/>
      <c r="M148" s="14"/>
      <c r="N148" s="14"/>
      <c r="O148" s="14"/>
      <c r="P148" s="15"/>
    </row>
    <row r="149" spans="10:16" s="11" customFormat="1" ht="13.8" x14ac:dyDescent="0.3">
      <c r="J149" s="15"/>
      <c r="K149" s="13"/>
      <c r="L149" s="14"/>
      <c r="M149" s="14"/>
      <c r="N149" s="14"/>
      <c r="O149" s="14"/>
      <c r="P149" s="15"/>
    </row>
    <row r="150" spans="10:16" s="11" customFormat="1" ht="13.8" x14ac:dyDescent="0.3">
      <c r="J150" s="15"/>
      <c r="K150" s="13"/>
      <c r="L150" s="14"/>
      <c r="M150" s="14"/>
      <c r="N150" s="14"/>
      <c r="O150" s="14"/>
      <c r="P150" s="15"/>
    </row>
    <row r="151" spans="10:16" s="11" customFormat="1" ht="13.8" x14ac:dyDescent="0.3">
      <c r="J151" s="15"/>
      <c r="K151" s="13"/>
      <c r="L151" s="14"/>
      <c r="M151" s="14"/>
      <c r="N151" s="14"/>
      <c r="O151" s="14"/>
      <c r="P151" s="15"/>
    </row>
    <row r="152" spans="10:16" s="11" customFormat="1" ht="13.8" x14ac:dyDescent="0.3">
      <c r="J152" s="15"/>
      <c r="K152" s="13"/>
      <c r="L152" s="14"/>
      <c r="M152" s="14"/>
      <c r="N152" s="14"/>
      <c r="O152" s="14"/>
      <c r="P152" s="15"/>
    </row>
    <row r="153" spans="10:16" s="11" customFormat="1" ht="13.8" x14ac:dyDescent="0.3">
      <c r="J153" s="15"/>
      <c r="K153" s="13"/>
      <c r="L153" s="14"/>
      <c r="M153" s="14"/>
      <c r="N153" s="14"/>
      <c r="O153" s="14"/>
      <c r="P153" s="15"/>
    </row>
    <row r="154" spans="10:16" s="11" customFormat="1" ht="13.8" x14ac:dyDescent="0.3">
      <c r="J154" s="15"/>
      <c r="K154" s="13"/>
      <c r="L154" s="14"/>
      <c r="M154" s="14"/>
      <c r="N154" s="14"/>
      <c r="O154" s="14"/>
      <c r="P154" s="15"/>
    </row>
    <row r="155" spans="10:16" s="11" customFormat="1" ht="13.8" x14ac:dyDescent="0.3">
      <c r="J155" s="15"/>
      <c r="K155" s="13"/>
      <c r="L155" s="14"/>
      <c r="M155" s="14"/>
      <c r="N155" s="14"/>
      <c r="O155" s="14"/>
      <c r="P155" s="15"/>
    </row>
    <row r="156" spans="10:16" s="11" customFormat="1" ht="13.8" x14ac:dyDescent="0.3">
      <c r="J156" s="15"/>
      <c r="K156" s="13"/>
      <c r="L156" s="14"/>
      <c r="M156" s="14"/>
      <c r="N156" s="14"/>
      <c r="O156" s="14"/>
      <c r="P156" s="15"/>
    </row>
    <row r="157" spans="10:16" s="11" customFormat="1" ht="13.8" x14ac:dyDescent="0.3">
      <c r="J157" s="15"/>
      <c r="K157" s="13"/>
      <c r="L157" s="14"/>
      <c r="M157" s="14"/>
      <c r="N157" s="14"/>
      <c r="O157" s="14"/>
      <c r="P157" s="15"/>
    </row>
    <row r="158" spans="10:16" s="11" customFormat="1" ht="13.8" x14ac:dyDescent="0.3">
      <c r="J158" s="15"/>
      <c r="K158" s="13"/>
      <c r="L158" s="14"/>
      <c r="M158" s="14"/>
      <c r="N158" s="14"/>
      <c r="O158" s="14"/>
      <c r="P158" s="15"/>
    </row>
    <row r="159" spans="10:16" s="11" customFormat="1" ht="13.8" x14ac:dyDescent="0.3">
      <c r="J159" s="15"/>
      <c r="K159" s="13"/>
      <c r="L159" s="14"/>
      <c r="M159" s="14"/>
      <c r="N159" s="14"/>
      <c r="O159" s="14"/>
      <c r="P159" s="15"/>
    </row>
    <row r="160" spans="10:16" s="11" customFormat="1" ht="13.8" x14ac:dyDescent="0.3">
      <c r="J160" s="15"/>
      <c r="K160" s="13"/>
      <c r="L160" s="14"/>
      <c r="M160" s="14"/>
      <c r="N160" s="14"/>
      <c r="O160" s="14"/>
      <c r="P160" s="15"/>
    </row>
    <row r="161" spans="10:16" s="11" customFormat="1" ht="13.8" x14ac:dyDescent="0.3">
      <c r="J161" s="15"/>
      <c r="K161" s="13"/>
      <c r="L161" s="14"/>
      <c r="M161" s="14"/>
      <c r="N161" s="14"/>
      <c r="O161" s="14"/>
      <c r="P161" s="15"/>
    </row>
    <row r="162" spans="10:16" s="11" customFormat="1" ht="13.8" x14ac:dyDescent="0.3">
      <c r="J162" s="15"/>
      <c r="K162" s="13"/>
      <c r="L162" s="14"/>
      <c r="M162" s="14"/>
      <c r="N162" s="14"/>
      <c r="O162" s="14"/>
      <c r="P162" s="15"/>
    </row>
    <row r="163" spans="10:16" s="11" customFormat="1" ht="13.8" x14ac:dyDescent="0.3">
      <c r="J163" s="15"/>
      <c r="K163" s="13"/>
      <c r="L163" s="14"/>
      <c r="M163" s="14"/>
      <c r="N163" s="14"/>
      <c r="O163" s="14"/>
      <c r="P163" s="15"/>
    </row>
    <row r="164" spans="10:16" s="11" customFormat="1" ht="13.8" x14ac:dyDescent="0.3">
      <c r="J164" s="15"/>
      <c r="K164" s="13"/>
      <c r="L164" s="14"/>
      <c r="M164" s="14"/>
      <c r="N164" s="14"/>
      <c r="O164" s="14"/>
      <c r="P164" s="15"/>
    </row>
    <row r="165" spans="10:16" s="11" customFormat="1" ht="13.8" x14ac:dyDescent="0.3">
      <c r="J165" s="15"/>
      <c r="K165" s="13"/>
      <c r="L165" s="14"/>
      <c r="M165" s="14"/>
      <c r="N165" s="14"/>
      <c r="O165" s="14"/>
      <c r="P165" s="15"/>
    </row>
    <row r="166" spans="10:16" s="11" customFormat="1" ht="13.8" x14ac:dyDescent="0.3">
      <c r="J166" s="15"/>
      <c r="K166" s="13"/>
      <c r="L166" s="14"/>
      <c r="M166" s="14"/>
      <c r="N166" s="14"/>
      <c r="O166" s="14"/>
      <c r="P166" s="15"/>
    </row>
    <row r="167" spans="10:16" s="11" customFormat="1" ht="13.8" x14ac:dyDescent="0.3">
      <c r="J167" s="15"/>
      <c r="K167" s="13"/>
      <c r="L167" s="14"/>
      <c r="M167" s="14"/>
      <c r="N167" s="14"/>
      <c r="O167" s="14"/>
      <c r="P167" s="15"/>
    </row>
    <row r="168" spans="10:16" s="11" customFormat="1" ht="13.8" x14ac:dyDescent="0.3">
      <c r="J168" s="15"/>
      <c r="K168" s="13"/>
      <c r="L168" s="14"/>
      <c r="M168" s="14"/>
      <c r="N168" s="14"/>
      <c r="O168" s="14"/>
      <c r="P168" s="15"/>
    </row>
    <row r="169" spans="10:16" s="11" customFormat="1" ht="13.8" x14ac:dyDescent="0.3">
      <c r="J169" s="15"/>
      <c r="K169" s="13"/>
      <c r="L169" s="14"/>
      <c r="M169" s="14"/>
      <c r="N169" s="14"/>
      <c r="O169" s="14"/>
      <c r="P169" s="15"/>
    </row>
    <row r="170" spans="10:16" s="11" customFormat="1" ht="13.8" x14ac:dyDescent="0.3">
      <c r="J170" s="15"/>
      <c r="K170" s="13"/>
      <c r="L170" s="14"/>
      <c r="M170" s="14"/>
      <c r="N170" s="14"/>
      <c r="O170" s="14"/>
      <c r="P170" s="15"/>
    </row>
    <row r="171" spans="10:16" s="11" customFormat="1" ht="13.8" x14ac:dyDescent="0.3">
      <c r="J171" s="15"/>
      <c r="K171" s="13"/>
      <c r="L171" s="14"/>
      <c r="M171" s="14"/>
      <c r="N171" s="14"/>
      <c r="O171" s="14"/>
      <c r="P171" s="15"/>
    </row>
    <row r="172" spans="10:16" s="11" customFormat="1" ht="13.8" x14ac:dyDescent="0.3">
      <c r="J172" s="15"/>
      <c r="K172" s="13"/>
      <c r="L172" s="14"/>
      <c r="M172" s="14"/>
      <c r="N172" s="14"/>
      <c r="O172" s="14"/>
      <c r="P172" s="15"/>
    </row>
    <row r="173" spans="10:16" s="11" customFormat="1" ht="13.8" x14ac:dyDescent="0.3">
      <c r="J173" s="15"/>
      <c r="K173" s="13"/>
      <c r="L173" s="14"/>
      <c r="M173" s="14"/>
      <c r="N173" s="14"/>
      <c r="O173" s="14"/>
      <c r="P173" s="15"/>
    </row>
    <row r="174" spans="10:16" s="11" customFormat="1" ht="13.8" x14ac:dyDescent="0.3">
      <c r="J174" s="15"/>
      <c r="K174" s="13"/>
      <c r="L174" s="14"/>
      <c r="M174" s="14"/>
      <c r="N174" s="14"/>
      <c r="O174" s="14"/>
      <c r="P174" s="15"/>
    </row>
    <row r="175" spans="10:16" s="11" customFormat="1" ht="13.8" x14ac:dyDescent="0.3">
      <c r="J175" s="15"/>
      <c r="K175" s="13"/>
      <c r="L175" s="14"/>
      <c r="M175" s="14"/>
      <c r="N175" s="14"/>
      <c r="O175" s="14"/>
      <c r="P175" s="15"/>
    </row>
    <row r="176" spans="10:16" s="11" customFormat="1" ht="13.8" x14ac:dyDescent="0.3">
      <c r="J176" s="15"/>
      <c r="K176" s="13"/>
      <c r="L176" s="14"/>
      <c r="M176" s="14"/>
      <c r="N176" s="14"/>
      <c r="O176" s="14"/>
      <c r="P176" s="15"/>
    </row>
    <row r="177" spans="10:16" s="11" customFormat="1" ht="13.8" x14ac:dyDescent="0.3">
      <c r="J177" s="15"/>
      <c r="K177" s="13"/>
      <c r="L177" s="14"/>
      <c r="M177" s="14"/>
      <c r="N177" s="14"/>
      <c r="O177" s="14"/>
      <c r="P177" s="15"/>
    </row>
    <row r="178" spans="10:16" s="11" customFormat="1" ht="13.8" x14ac:dyDescent="0.3">
      <c r="J178" s="15"/>
      <c r="K178" s="13"/>
      <c r="L178" s="14"/>
      <c r="M178" s="14"/>
      <c r="N178" s="14"/>
      <c r="O178" s="14"/>
      <c r="P178" s="15"/>
    </row>
    <row r="179" spans="10:16" s="11" customFormat="1" ht="13.8" x14ac:dyDescent="0.3">
      <c r="J179" s="15"/>
      <c r="K179" s="13"/>
      <c r="L179" s="14"/>
      <c r="M179" s="14"/>
      <c r="N179" s="14"/>
      <c r="O179" s="14"/>
      <c r="P179" s="15"/>
    </row>
    <row r="180" spans="10:16" s="11" customFormat="1" ht="13.8" x14ac:dyDescent="0.3">
      <c r="J180" s="15"/>
      <c r="K180" s="13"/>
      <c r="L180" s="14"/>
      <c r="M180" s="14"/>
      <c r="N180" s="14"/>
      <c r="O180" s="14"/>
      <c r="P180" s="15"/>
    </row>
    <row r="181" spans="10:16" s="11" customFormat="1" ht="13.8" x14ac:dyDescent="0.3">
      <c r="J181" s="15"/>
      <c r="K181" s="13"/>
      <c r="L181" s="14"/>
      <c r="M181" s="14"/>
      <c r="N181" s="14"/>
      <c r="O181" s="14"/>
      <c r="P181" s="15"/>
    </row>
    <row r="182" spans="10:16" s="11" customFormat="1" ht="13.8" x14ac:dyDescent="0.3">
      <c r="J182" s="15"/>
      <c r="K182" s="13"/>
      <c r="L182" s="14"/>
      <c r="M182" s="14"/>
      <c r="N182" s="14"/>
      <c r="O182" s="14"/>
      <c r="P182" s="15"/>
    </row>
    <row r="183" spans="10:16" s="11" customFormat="1" ht="13.8" x14ac:dyDescent="0.3">
      <c r="J183" s="15"/>
      <c r="K183" s="13"/>
      <c r="L183" s="14"/>
      <c r="M183" s="14"/>
      <c r="N183" s="14"/>
      <c r="O183" s="14"/>
      <c r="P183" s="15"/>
    </row>
    <row r="184" spans="10:16" s="11" customFormat="1" ht="13.8" x14ac:dyDescent="0.3">
      <c r="J184" s="15"/>
      <c r="K184" s="13"/>
      <c r="L184" s="14"/>
      <c r="M184" s="14"/>
      <c r="N184" s="14"/>
      <c r="O184" s="14"/>
      <c r="P184" s="15"/>
    </row>
    <row r="185" spans="10:16" s="11" customFormat="1" ht="13.8" x14ac:dyDescent="0.3">
      <c r="J185" s="15"/>
      <c r="K185" s="13"/>
      <c r="L185" s="14"/>
      <c r="M185" s="14"/>
      <c r="N185" s="14"/>
      <c r="O185" s="14"/>
      <c r="P185" s="15"/>
    </row>
    <row r="186" spans="10:16" s="11" customFormat="1" ht="13.8" x14ac:dyDescent="0.3">
      <c r="J186" s="15"/>
      <c r="K186" s="13"/>
      <c r="L186" s="14"/>
      <c r="M186" s="14"/>
      <c r="N186" s="14"/>
      <c r="O186" s="14"/>
      <c r="P186" s="15"/>
    </row>
    <row r="187" spans="10:16" s="11" customFormat="1" ht="13.8" x14ac:dyDescent="0.3">
      <c r="J187" s="15"/>
      <c r="K187" s="13"/>
      <c r="L187" s="14"/>
      <c r="M187" s="14"/>
      <c r="N187" s="14"/>
      <c r="O187" s="14"/>
      <c r="P187" s="15"/>
    </row>
    <row r="188" spans="10:16" x14ac:dyDescent="0.25">
      <c r="J188" s="87"/>
    </row>
    <row r="189" spans="10:16" x14ac:dyDescent="0.25">
      <c r="J189" s="87"/>
    </row>
    <row r="190" spans="10:16" x14ac:dyDescent="0.25">
      <c r="J190" s="87"/>
    </row>
    <row r="191" spans="10:16" x14ac:dyDescent="0.25">
      <c r="J191" s="87"/>
    </row>
    <row r="192" spans="10:16" x14ac:dyDescent="0.25">
      <c r="J192" s="87"/>
    </row>
    <row r="193" spans="10:10" x14ac:dyDescent="0.25">
      <c r="J193" s="87"/>
    </row>
    <row r="194" spans="10:10" x14ac:dyDescent="0.25">
      <c r="J194" s="87"/>
    </row>
    <row r="195" spans="10:10" x14ac:dyDescent="0.25">
      <c r="J195" s="87"/>
    </row>
    <row r="196" spans="10:10" x14ac:dyDescent="0.25">
      <c r="J196" s="87"/>
    </row>
    <row r="197" spans="10:10" x14ac:dyDescent="0.25">
      <c r="J197" s="87"/>
    </row>
    <row r="198" spans="10:10" x14ac:dyDescent="0.25">
      <c r="J198" s="87"/>
    </row>
    <row r="199" spans="10:10" x14ac:dyDescent="0.25">
      <c r="J199" s="87"/>
    </row>
    <row r="200" spans="10:10" x14ac:dyDescent="0.25">
      <c r="J200" s="87"/>
    </row>
    <row r="201" spans="10:10" x14ac:dyDescent="0.25">
      <c r="J201" s="87"/>
    </row>
    <row r="202" spans="10:10" x14ac:dyDescent="0.25">
      <c r="J202" s="87"/>
    </row>
    <row r="203" spans="10:10" x14ac:dyDescent="0.25">
      <c r="J203" s="87"/>
    </row>
    <row r="204" spans="10:10" x14ac:dyDescent="0.25">
      <c r="J204" s="87"/>
    </row>
    <row r="205" spans="10:10" x14ac:dyDescent="0.25">
      <c r="J205" s="87"/>
    </row>
    <row r="206" spans="10:10" x14ac:dyDescent="0.25">
      <c r="J206" s="87"/>
    </row>
    <row r="207" spans="10:10" x14ac:dyDescent="0.25">
      <c r="J207" s="87"/>
    </row>
    <row r="208" spans="10:10" x14ac:dyDescent="0.25">
      <c r="J208" s="87"/>
    </row>
    <row r="209" spans="10:10" x14ac:dyDescent="0.25">
      <c r="J209" s="87"/>
    </row>
    <row r="210" spans="10:10" x14ac:dyDescent="0.25">
      <c r="J210" s="87"/>
    </row>
    <row r="211" spans="10:10" x14ac:dyDescent="0.25">
      <c r="J211" s="87"/>
    </row>
    <row r="212" spans="10:10" x14ac:dyDescent="0.25">
      <c r="J212" s="87"/>
    </row>
    <row r="213" spans="10:10" x14ac:dyDescent="0.25">
      <c r="J213" s="87"/>
    </row>
    <row r="214" spans="10:10" x14ac:dyDescent="0.25">
      <c r="J214" s="87"/>
    </row>
    <row r="215" spans="10:10" x14ac:dyDescent="0.25">
      <c r="J215" s="87"/>
    </row>
    <row r="216" spans="10:10" x14ac:dyDescent="0.25">
      <c r="J216" s="87"/>
    </row>
    <row r="217" spans="10:10" x14ac:dyDescent="0.25">
      <c r="J217" s="87"/>
    </row>
    <row r="218" spans="10:10" x14ac:dyDescent="0.25">
      <c r="J218" s="87"/>
    </row>
    <row r="219" spans="10:10" x14ac:dyDescent="0.25">
      <c r="J219" s="87"/>
    </row>
    <row r="220" spans="10:10" x14ac:dyDescent="0.25">
      <c r="J220" s="87"/>
    </row>
    <row r="221" spans="10:10" x14ac:dyDescent="0.25">
      <c r="J221" s="87"/>
    </row>
    <row r="222" spans="10:10" x14ac:dyDescent="0.25">
      <c r="J222" s="87"/>
    </row>
    <row r="223" spans="10:10" x14ac:dyDescent="0.25">
      <c r="J223" s="87"/>
    </row>
    <row r="224" spans="10:10" x14ac:dyDescent="0.25">
      <c r="J224" s="87"/>
    </row>
    <row r="225" spans="10:10" x14ac:dyDescent="0.25">
      <c r="J225" s="87"/>
    </row>
    <row r="226" spans="10:10" x14ac:dyDescent="0.25">
      <c r="J226" s="87"/>
    </row>
    <row r="227" spans="10:10" x14ac:dyDescent="0.25">
      <c r="J227" s="87"/>
    </row>
    <row r="228" spans="10:10" x14ac:dyDescent="0.25">
      <c r="J228" s="87"/>
    </row>
    <row r="229" spans="10:10" x14ac:dyDescent="0.25">
      <c r="J229" s="87"/>
    </row>
    <row r="230" spans="10:10" x14ac:dyDescent="0.25">
      <c r="J230" s="87"/>
    </row>
    <row r="231" spans="10:10" x14ac:dyDescent="0.25">
      <c r="J231" s="87"/>
    </row>
    <row r="232" spans="10:10" x14ac:dyDescent="0.25">
      <c r="J232" s="87"/>
    </row>
    <row r="233" spans="10:10" x14ac:dyDescent="0.25">
      <c r="J233" s="87"/>
    </row>
    <row r="234" spans="10:10" x14ac:dyDescent="0.25">
      <c r="J234" s="87"/>
    </row>
    <row r="235" spans="10:10" x14ac:dyDescent="0.25">
      <c r="J235" s="87"/>
    </row>
    <row r="236" spans="10:10" x14ac:dyDescent="0.25">
      <c r="J236" s="87"/>
    </row>
    <row r="237" spans="10:10" x14ac:dyDescent="0.25">
      <c r="J237" s="87"/>
    </row>
    <row r="238" spans="10:10" x14ac:dyDescent="0.25">
      <c r="J238" s="87"/>
    </row>
    <row r="239" spans="10:10" x14ac:dyDescent="0.25">
      <c r="J239" s="87"/>
    </row>
    <row r="240" spans="10:10" x14ac:dyDescent="0.25">
      <c r="J240" s="87"/>
    </row>
    <row r="241" spans="10:10" x14ac:dyDescent="0.25">
      <c r="J241" s="87"/>
    </row>
    <row r="242" spans="10:10" x14ac:dyDescent="0.25">
      <c r="J242" s="87"/>
    </row>
    <row r="243" spans="10:10" x14ac:dyDescent="0.25">
      <c r="J243" s="87"/>
    </row>
    <row r="244" spans="10:10" x14ac:dyDescent="0.25">
      <c r="J244" s="87"/>
    </row>
    <row r="245" spans="10:10" x14ac:dyDescent="0.25">
      <c r="J245" s="87"/>
    </row>
    <row r="246" spans="10:10" x14ac:dyDescent="0.25">
      <c r="J246" s="87"/>
    </row>
    <row r="247" spans="10:10" x14ac:dyDescent="0.25">
      <c r="J247" s="87"/>
    </row>
    <row r="248" spans="10:10" x14ac:dyDescent="0.25">
      <c r="J248" s="87"/>
    </row>
    <row r="249" spans="10:10" x14ac:dyDescent="0.25">
      <c r="J249" s="87"/>
    </row>
    <row r="250" spans="10:10" x14ac:dyDescent="0.25">
      <c r="J250" s="87"/>
    </row>
    <row r="251" spans="10:10" x14ac:dyDescent="0.25">
      <c r="J251" s="87"/>
    </row>
    <row r="252" spans="10:10" x14ac:dyDescent="0.25">
      <c r="J252" s="87"/>
    </row>
    <row r="253" spans="10:10" x14ac:dyDescent="0.25">
      <c r="J253" s="87"/>
    </row>
    <row r="254" spans="10:10" x14ac:dyDescent="0.25">
      <c r="J254" s="87"/>
    </row>
    <row r="255" spans="10:10" x14ac:dyDescent="0.25">
      <c r="J255" s="87"/>
    </row>
    <row r="256" spans="10:10" x14ac:dyDescent="0.25">
      <c r="J256" s="87"/>
    </row>
    <row r="257" spans="10:10" x14ac:dyDescent="0.25">
      <c r="J257" s="87"/>
    </row>
    <row r="258" spans="10:10" x14ac:dyDescent="0.25">
      <c r="J258" s="87"/>
    </row>
    <row r="259" spans="10:10" x14ac:dyDescent="0.25">
      <c r="J259" s="87"/>
    </row>
    <row r="260" spans="10:10" x14ac:dyDescent="0.25">
      <c r="J260" s="87"/>
    </row>
    <row r="261" spans="10:10" x14ac:dyDescent="0.25">
      <c r="J261" s="87"/>
    </row>
    <row r="262" spans="10:10" x14ac:dyDescent="0.25">
      <c r="J262" s="87"/>
    </row>
    <row r="263" spans="10:10" x14ac:dyDescent="0.25">
      <c r="J263" s="87"/>
    </row>
    <row r="264" spans="10:10" x14ac:dyDescent="0.25">
      <c r="J264" s="87"/>
    </row>
    <row r="265" spans="10:10" x14ac:dyDescent="0.25">
      <c r="J265" s="87"/>
    </row>
    <row r="266" spans="10:10" x14ac:dyDescent="0.25">
      <c r="J266" s="87"/>
    </row>
    <row r="267" spans="10:10" x14ac:dyDescent="0.25">
      <c r="J267" s="87"/>
    </row>
    <row r="268" spans="10:10" x14ac:dyDescent="0.25">
      <c r="J268" s="87"/>
    </row>
    <row r="269" spans="10:10" x14ac:dyDescent="0.25">
      <c r="J269" s="87"/>
    </row>
    <row r="270" spans="10:10" x14ac:dyDescent="0.25">
      <c r="J270" s="87"/>
    </row>
    <row r="271" spans="10:10" x14ac:dyDescent="0.25">
      <c r="J271" s="87"/>
    </row>
    <row r="272" spans="10:10" x14ac:dyDescent="0.25">
      <c r="J272" s="87"/>
    </row>
    <row r="273" spans="10:10" x14ac:dyDescent="0.25">
      <c r="J273" s="87"/>
    </row>
    <row r="274" spans="10:10" x14ac:dyDescent="0.25">
      <c r="J274" s="87"/>
    </row>
    <row r="275" spans="10:10" x14ac:dyDescent="0.25">
      <c r="J275" s="87"/>
    </row>
    <row r="276" spans="10:10" x14ac:dyDescent="0.25">
      <c r="J276" s="87"/>
    </row>
    <row r="277" spans="10:10" x14ac:dyDescent="0.25">
      <c r="J277" s="87"/>
    </row>
    <row r="278" spans="10:10" x14ac:dyDescent="0.25">
      <c r="J278" s="87"/>
    </row>
    <row r="279" spans="10:10" x14ac:dyDescent="0.25">
      <c r="J279" s="87"/>
    </row>
    <row r="280" spans="10:10" x14ac:dyDescent="0.25">
      <c r="J280" s="87"/>
    </row>
    <row r="281" spans="10:10" x14ac:dyDescent="0.25">
      <c r="J281" s="87"/>
    </row>
    <row r="282" spans="10:10" x14ac:dyDescent="0.25">
      <c r="J282" s="87"/>
    </row>
  </sheetData>
  <sheetProtection sheet="1" selectLockedCells="1"/>
  <mergeCells count="8">
    <mergeCell ref="Q17:W17"/>
    <mergeCell ref="D60:O63"/>
    <mergeCell ref="D17:J17"/>
    <mergeCell ref="H8:I8"/>
    <mergeCell ref="L17:O17"/>
    <mergeCell ref="D15:E15"/>
    <mergeCell ref="D55:O59"/>
    <mergeCell ref="D8:E8"/>
  </mergeCells>
  <pageMargins left="0.7" right="0.7" top="0.75" bottom="0.75" header="0.3" footer="0.3"/>
  <pageSetup orientation="portrait" r:id="rId1"/>
  <ignoredErrors>
    <ignoredError sqref="L18 F9 I12:I1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01C26-FD73-4AF0-915F-06521BC057AB}">
  <sheetPr codeName="Hoja3"/>
  <dimension ref="A2:EA278"/>
  <sheetViews>
    <sheetView showGridLines="0" topLeftCell="A3" zoomScale="80" zoomScaleNormal="80" workbookViewId="0">
      <selection activeCell="F8" sqref="F8"/>
    </sheetView>
  </sheetViews>
  <sheetFormatPr baseColWidth="10" defaultRowHeight="12" x14ac:dyDescent="0.25"/>
  <cols>
    <col min="1" max="1" width="1.44140625" style="90" customWidth="1"/>
    <col min="2" max="2" width="14.44140625" style="90" hidden="1" customWidth="1"/>
    <col min="3" max="3" width="1.88671875" style="90" customWidth="1"/>
    <col min="4" max="4" width="10.6640625" style="90" customWidth="1"/>
    <col min="5" max="5" width="11.6640625" style="90" customWidth="1"/>
    <col min="6" max="6" width="14.88671875" style="90" bestFit="1" customWidth="1"/>
    <col min="7" max="7" width="13.5546875" style="90" customWidth="1"/>
    <col min="8" max="8" width="14" style="90" customWidth="1"/>
    <col min="9" max="9" width="17" style="90" bestFit="1" customWidth="1"/>
    <col min="10" max="10" width="13.6640625" style="90" customWidth="1"/>
    <col min="11" max="11" width="14.44140625" style="90" customWidth="1"/>
    <col min="12" max="12" width="12.5546875" style="90" customWidth="1"/>
    <col min="13" max="13" width="2.6640625" style="88" customWidth="1"/>
    <col min="14" max="14" width="32.44140625" style="89" bestFit="1" customWidth="1"/>
    <col min="15" max="17" width="13.6640625" style="89" customWidth="1"/>
    <col min="18" max="18" width="3.5546875" style="87" customWidth="1"/>
    <col min="19" max="19" width="10.88671875" style="90" hidden="1" customWidth="1"/>
    <col min="20" max="20" width="11.44140625" style="90" hidden="1" customWidth="1"/>
    <col min="21" max="21" width="12.109375" style="90" hidden="1" customWidth="1"/>
    <col min="22" max="22" width="12.33203125" style="90" hidden="1" customWidth="1"/>
    <col min="23" max="23" width="12" style="90" hidden="1" customWidth="1"/>
    <col min="24" max="24" width="14.33203125" style="90" hidden="1" customWidth="1"/>
    <col min="25" max="27" width="11.44140625" style="90" hidden="1" customWidth="1"/>
    <col min="28" max="31" width="11.44140625" style="90" customWidth="1"/>
    <col min="32" max="32" width="13.44140625" style="90" customWidth="1"/>
    <col min="33" max="33" width="14" style="90" customWidth="1"/>
    <col min="34" max="34" width="14.44140625" style="90" customWidth="1"/>
    <col min="35" max="46" width="11.44140625" style="90" customWidth="1"/>
    <col min="47" max="147" width="10.88671875" style="90"/>
    <col min="148" max="148" width="1.6640625" style="90" customWidth="1"/>
    <col min="149" max="149" width="10" style="90" customWidth="1"/>
    <col min="150" max="150" width="10.88671875" style="90"/>
    <col min="151" max="152" width="8.109375" style="90" customWidth="1"/>
    <col min="153" max="153" width="8.88671875" style="90" customWidth="1"/>
    <col min="154" max="154" width="8.109375" style="90" customWidth="1"/>
    <col min="155" max="155" width="10.109375" style="90" customWidth="1"/>
    <col min="156" max="156" width="9.44140625" style="90" customWidth="1"/>
    <col min="157" max="157" width="10.33203125" style="90" customWidth="1"/>
    <col min="158" max="159" width="10.5546875" style="90" customWidth="1"/>
    <col min="160" max="160" width="11.44140625" style="90" customWidth="1"/>
    <col min="161" max="161" width="10.6640625" style="90" customWidth="1"/>
    <col min="162" max="163" width="10.88671875" style="90"/>
    <col min="164" max="164" width="12" style="90" customWidth="1"/>
    <col min="165" max="165" width="11" style="90" bestFit="1" customWidth="1"/>
    <col min="166" max="166" width="10.88671875" style="90" bestFit="1" customWidth="1"/>
    <col min="167" max="167" width="11.5546875" style="90" customWidth="1"/>
    <col min="168" max="168" width="10.88671875" style="90"/>
    <col min="169" max="169" width="11.88671875" style="90" customWidth="1"/>
    <col min="170" max="170" width="12.109375" style="90" customWidth="1"/>
    <col min="171" max="171" width="11.44140625" style="90" customWidth="1"/>
    <col min="172" max="172" width="12.44140625" style="90" customWidth="1"/>
    <col min="173" max="173" width="11.44140625" style="90" customWidth="1"/>
    <col min="174" max="176" width="10.88671875" style="90"/>
    <col min="177" max="177" width="11.44140625" style="90" customWidth="1"/>
    <col min="178" max="185" width="10.88671875" style="90"/>
    <col min="186" max="186" width="10.6640625" style="90" customWidth="1"/>
    <col min="187" max="187" width="10.88671875" style="90"/>
    <col min="188" max="188" width="12.33203125" style="90" customWidth="1"/>
    <col min="189" max="189" width="13.33203125" style="90" customWidth="1"/>
    <col min="190" max="190" width="11.109375" style="90" customWidth="1"/>
    <col min="191" max="191" width="11.6640625" style="90" customWidth="1"/>
    <col min="192" max="192" width="10.88671875" style="90"/>
    <col min="193" max="193" width="13.6640625" style="90" bestFit="1" customWidth="1"/>
    <col min="194" max="196" width="10.88671875" style="90"/>
    <col min="197" max="197" width="13" style="90" bestFit="1" customWidth="1"/>
    <col min="198" max="198" width="12.33203125" style="90" bestFit="1" customWidth="1"/>
    <col min="199" max="201" width="10.88671875" style="90"/>
    <col min="202" max="202" width="15.33203125" style="90" customWidth="1"/>
    <col min="203" max="203" width="13" style="90" bestFit="1" customWidth="1"/>
    <col min="204" max="204" width="12.33203125" style="90" customWidth="1"/>
    <col min="205" max="205" width="11.44140625" style="90" customWidth="1"/>
    <col min="206" max="208" width="10.88671875" style="90"/>
    <col min="209" max="209" width="14.6640625" style="90" customWidth="1"/>
    <col min="210" max="210" width="12.5546875" style="90" customWidth="1"/>
    <col min="211" max="211" width="2.6640625" style="90" customWidth="1"/>
    <col min="212" max="212" width="9" style="90" customWidth="1"/>
    <col min="213" max="213" width="11.6640625" style="90" customWidth="1"/>
    <col min="214" max="214" width="12.5546875" style="90" customWidth="1"/>
    <col min="215" max="215" width="13.5546875" style="90" customWidth="1"/>
    <col min="216" max="217" width="11.6640625" style="90" customWidth="1"/>
    <col min="218" max="218" width="10.44140625" style="90" customWidth="1"/>
    <col min="219" max="219" width="2.6640625" style="90" customWidth="1"/>
    <col min="220" max="220" width="13.33203125" style="90" customWidth="1"/>
    <col min="221" max="221" width="12.6640625" style="90" customWidth="1"/>
    <col min="222" max="222" width="10.88671875" style="90" customWidth="1"/>
    <col min="223" max="223" width="13.33203125" style="90" customWidth="1"/>
    <col min="224" max="224" width="2.6640625" style="90" customWidth="1"/>
    <col min="225" max="225" width="11.5546875" style="90" customWidth="1"/>
    <col min="226" max="226" width="10.109375" style="90" customWidth="1"/>
    <col min="227" max="227" width="11.5546875" style="90" customWidth="1"/>
    <col min="228" max="228" width="10.88671875" style="90" customWidth="1"/>
    <col min="229" max="229" width="12" style="90" customWidth="1"/>
    <col min="230" max="230" width="12.88671875" style="90" customWidth="1"/>
    <col min="231" max="231" width="11.88671875" style="90" customWidth="1"/>
    <col min="232" max="232" width="13.88671875" style="90" customWidth="1"/>
    <col min="233" max="233" width="8.44140625" style="90" customWidth="1"/>
    <col min="234" max="234" width="12.6640625" style="90" customWidth="1"/>
    <col min="235" max="235" width="13" style="90" customWidth="1"/>
    <col min="236" max="237" width="10.88671875" style="90" customWidth="1"/>
    <col min="238" max="238" width="5.5546875" style="90" customWidth="1"/>
    <col min="239" max="239" width="11.109375" style="90" customWidth="1"/>
    <col min="240" max="240" width="10.109375" style="90" customWidth="1"/>
    <col min="241" max="241" width="12.44140625" style="90" customWidth="1"/>
    <col min="242" max="242" width="12.88671875" style="90" customWidth="1"/>
    <col min="243" max="243" width="11.88671875" style="90" customWidth="1"/>
    <col min="244" max="244" width="12.88671875" style="90" customWidth="1"/>
    <col min="245" max="245" width="11.88671875" style="90" customWidth="1"/>
    <col min="246" max="246" width="13.6640625" style="90" customWidth="1"/>
    <col min="247" max="247" width="3.33203125" style="90" customWidth="1"/>
    <col min="248" max="248" width="12.109375" style="90" customWidth="1"/>
    <col min="249" max="249" width="13" style="90" customWidth="1"/>
    <col min="250" max="250" width="10.88671875" style="90" customWidth="1"/>
    <col min="251" max="251" width="12.33203125" style="90" customWidth="1"/>
    <col min="252" max="253" width="2.6640625" style="90" customWidth="1"/>
    <col min="254" max="255" width="10.88671875" style="90"/>
    <col min="256" max="256" width="14.44140625" style="90" customWidth="1"/>
    <col min="257" max="257" width="13.44140625" style="90" customWidth="1"/>
    <col min="258" max="258" width="16.109375" style="90" customWidth="1"/>
    <col min="259" max="259" width="2.6640625" style="90" customWidth="1"/>
    <col min="260" max="263" width="10.88671875" style="90"/>
    <col min="264" max="264" width="10.109375" style="90" customWidth="1"/>
    <col min="265" max="265" width="10.88671875" style="90"/>
    <col min="266" max="266" width="15.44140625" style="90" bestFit="1" customWidth="1"/>
    <col min="267" max="268" width="12.88671875" style="90" bestFit="1" customWidth="1"/>
    <col min="269" max="403" width="10.88671875" style="90"/>
    <col min="404" max="404" width="1.6640625" style="90" customWidth="1"/>
    <col min="405" max="405" width="10" style="90" customWidth="1"/>
    <col min="406" max="406" width="10.88671875" style="90"/>
    <col min="407" max="408" width="8.109375" style="90" customWidth="1"/>
    <col min="409" max="409" width="8.88671875" style="90" customWidth="1"/>
    <col min="410" max="410" width="8.109375" style="90" customWidth="1"/>
    <col min="411" max="411" width="10.109375" style="90" customWidth="1"/>
    <col min="412" max="412" width="9.44140625" style="90" customWidth="1"/>
    <col min="413" max="413" width="10.33203125" style="90" customWidth="1"/>
    <col min="414" max="415" width="10.5546875" style="90" customWidth="1"/>
    <col min="416" max="416" width="11.44140625" style="90" customWidth="1"/>
    <col min="417" max="417" width="10.6640625" style="90" customWidth="1"/>
    <col min="418" max="419" width="10.88671875" style="90"/>
    <col min="420" max="420" width="12" style="90" customWidth="1"/>
    <col min="421" max="421" width="11" style="90" bestFit="1" customWidth="1"/>
    <col min="422" max="422" width="10.88671875" style="90" bestFit="1" customWidth="1"/>
    <col min="423" max="423" width="11.5546875" style="90" customWidth="1"/>
    <col min="424" max="424" width="10.88671875" style="90"/>
    <col min="425" max="425" width="11.88671875" style="90" customWidth="1"/>
    <col min="426" max="426" width="12.109375" style="90" customWidth="1"/>
    <col min="427" max="427" width="11.44140625" style="90" customWidth="1"/>
    <col min="428" max="428" width="12.44140625" style="90" customWidth="1"/>
    <col min="429" max="429" width="11.44140625" style="90" customWidth="1"/>
    <col min="430" max="432" width="10.88671875" style="90"/>
    <col min="433" max="433" width="11.44140625" style="90" customWidth="1"/>
    <col min="434" max="441" width="10.88671875" style="90"/>
    <col min="442" max="442" width="10.6640625" style="90" customWidth="1"/>
    <col min="443" max="443" width="10.88671875" style="90"/>
    <col min="444" max="444" width="12.33203125" style="90" customWidth="1"/>
    <col min="445" max="445" width="13.33203125" style="90" customWidth="1"/>
    <col min="446" max="446" width="11.109375" style="90" customWidth="1"/>
    <col min="447" max="447" width="11.6640625" style="90" customWidth="1"/>
    <col min="448" max="448" width="10.88671875" style="90"/>
    <col min="449" max="449" width="13.6640625" style="90" bestFit="1" customWidth="1"/>
    <col min="450" max="452" width="10.88671875" style="90"/>
    <col min="453" max="453" width="13" style="90" bestFit="1" customWidth="1"/>
    <col min="454" max="454" width="12.33203125" style="90" bestFit="1" customWidth="1"/>
    <col min="455" max="457" width="10.88671875" style="90"/>
    <col min="458" max="458" width="15.33203125" style="90" customWidth="1"/>
    <col min="459" max="459" width="13" style="90" bestFit="1" customWidth="1"/>
    <col min="460" max="460" width="12.33203125" style="90" customWidth="1"/>
    <col min="461" max="461" width="11.44140625" style="90" customWidth="1"/>
    <col min="462" max="464" width="10.88671875" style="90"/>
    <col min="465" max="465" width="14.6640625" style="90" customWidth="1"/>
    <col min="466" max="466" width="12.5546875" style="90" customWidth="1"/>
    <col min="467" max="467" width="2.6640625" style="90" customWidth="1"/>
    <col min="468" max="468" width="9" style="90" customWidth="1"/>
    <col min="469" max="469" width="11.6640625" style="90" customWidth="1"/>
    <col min="470" max="470" width="12.5546875" style="90" customWidth="1"/>
    <col min="471" max="471" width="13.5546875" style="90" customWidth="1"/>
    <col min="472" max="473" width="11.6640625" style="90" customWidth="1"/>
    <col min="474" max="474" width="10.44140625" style="90" customWidth="1"/>
    <col min="475" max="475" width="2.6640625" style="90" customWidth="1"/>
    <col min="476" max="476" width="13.33203125" style="90" customWidth="1"/>
    <col min="477" max="477" width="12.6640625" style="90" customWidth="1"/>
    <col min="478" max="478" width="10.88671875" style="90" customWidth="1"/>
    <col min="479" max="479" width="13.33203125" style="90" customWidth="1"/>
    <col min="480" max="480" width="2.6640625" style="90" customWidth="1"/>
    <col min="481" max="481" width="11.5546875" style="90" customWidth="1"/>
    <col min="482" max="482" width="10.109375" style="90" customWidth="1"/>
    <col min="483" max="483" width="11.5546875" style="90" customWidth="1"/>
    <col min="484" max="484" width="10.88671875" style="90" customWidth="1"/>
    <col min="485" max="485" width="12" style="90" customWidth="1"/>
    <col min="486" max="486" width="12.88671875" style="90" customWidth="1"/>
    <col min="487" max="487" width="11.88671875" style="90" customWidth="1"/>
    <col min="488" max="488" width="13.88671875" style="90" customWidth="1"/>
    <col min="489" max="489" width="8.44140625" style="90" customWidth="1"/>
    <col min="490" max="490" width="12.6640625" style="90" customWidth="1"/>
    <col min="491" max="491" width="13" style="90" customWidth="1"/>
    <col min="492" max="493" width="10.88671875" style="90" customWidth="1"/>
    <col min="494" max="494" width="5.5546875" style="90" customWidth="1"/>
    <col min="495" max="495" width="11.109375" style="90" customWidth="1"/>
    <col min="496" max="496" width="10.109375" style="90" customWidth="1"/>
    <col min="497" max="497" width="12.44140625" style="90" customWidth="1"/>
    <col min="498" max="498" width="12.88671875" style="90" customWidth="1"/>
    <col min="499" max="499" width="11.88671875" style="90" customWidth="1"/>
    <col min="500" max="500" width="12.88671875" style="90" customWidth="1"/>
    <col min="501" max="501" width="11.88671875" style="90" customWidth="1"/>
    <col min="502" max="502" width="13.6640625" style="90" customWidth="1"/>
    <col min="503" max="503" width="3.33203125" style="90" customWidth="1"/>
    <col min="504" max="504" width="12.109375" style="90" customWidth="1"/>
    <col min="505" max="505" width="13" style="90" customWidth="1"/>
    <col min="506" max="506" width="10.88671875" style="90" customWidth="1"/>
    <col min="507" max="507" width="12.33203125" style="90" customWidth="1"/>
    <col min="508" max="509" width="2.6640625" style="90" customWidth="1"/>
    <col min="510" max="511" width="10.88671875" style="90"/>
    <col min="512" max="512" width="14.44140625" style="90" customWidth="1"/>
    <col min="513" max="513" width="13.44140625" style="90" customWidth="1"/>
    <col min="514" max="514" width="16.109375" style="90" customWidth="1"/>
    <col min="515" max="515" width="2.6640625" style="90" customWidth="1"/>
    <col min="516" max="519" width="10.88671875" style="90"/>
    <col min="520" max="520" width="10.109375" style="90" customWidth="1"/>
    <col min="521" max="521" width="10.88671875" style="90"/>
    <col min="522" max="522" width="15.44140625" style="90" bestFit="1" customWidth="1"/>
    <col min="523" max="524" width="12.88671875" style="90" bestFit="1" customWidth="1"/>
    <col min="525" max="659" width="10.88671875" style="90"/>
    <col min="660" max="660" width="1.6640625" style="90" customWidth="1"/>
    <col min="661" max="661" width="10" style="90" customWidth="1"/>
    <col min="662" max="662" width="10.88671875" style="90"/>
    <col min="663" max="664" width="8.109375" style="90" customWidth="1"/>
    <col min="665" max="665" width="8.88671875" style="90" customWidth="1"/>
    <col min="666" max="666" width="8.109375" style="90" customWidth="1"/>
    <col min="667" max="667" width="10.109375" style="90" customWidth="1"/>
    <col min="668" max="668" width="9.44140625" style="90" customWidth="1"/>
    <col min="669" max="669" width="10.33203125" style="90" customWidth="1"/>
    <col min="670" max="671" width="10.5546875" style="90" customWidth="1"/>
    <col min="672" max="672" width="11.44140625" style="90" customWidth="1"/>
    <col min="673" max="673" width="10.6640625" style="90" customWidth="1"/>
    <col min="674" max="675" width="10.88671875" style="90"/>
    <col min="676" max="676" width="12" style="90" customWidth="1"/>
    <col min="677" max="677" width="11" style="90" bestFit="1" customWidth="1"/>
    <col min="678" max="678" width="10.88671875" style="90" bestFit="1" customWidth="1"/>
    <col min="679" max="679" width="11.5546875" style="90" customWidth="1"/>
    <col min="680" max="680" width="10.88671875" style="90"/>
    <col min="681" max="681" width="11.88671875" style="90" customWidth="1"/>
    <col min="682" max="682" width="12.109375" style="90" customWidth="1"/>
    <col min="683" max="683" width="11.44140625" style="90" customWidth="1"/>
    <col min="684" max="684" width="12.44140625" style="90" customWidth="1"/>
    <col min="685" max="685" width="11.44140625" style="90" customWidth="1"/>
    <col min="686" max="688" width="10.88671875" style="90"/>
    <col min="689" max="689" width="11.44140625" style="90" customWidth="1"/>
    <col min="690" max="697" width="10.88671875" style="90"/>
    <col min="698" max="698" width="10.6640625" style="90" customWidth="1"/>
    <col min="699" max="699" width="10.88671875" style="90"/>
    <col min="700" max="700" width="12.33203125" style="90" customWidth="1"/>
    <col min="701" max="701" width="13.33203125" style="90" customWidth="1"/>
    <col min="702" max="702" width="11.109375" style="90" customWidth="1"/>
    <col min="703" max="703" width="11.6640625" style="90" customWidth="1"/>
    <col min="704" max="704" width="10.88671875" style="90"/>
    <col min="705" max="705" width="13.6640625" style="90" bestFit="1" customWidth="1"/>
    <col min="706" max="708" width="10.88671875" style="90"/>
    <col min="709" max="709" width="13" style="90" bestFit="1" customWidth="1"/>
    <col min="710" max="710" width="12.33203125" style="90" bestFit="1" customWidth="1"/>
    <col min="711" max="713" width="10.88671875" style="90"/>
    <col min="714" max="714" width="15.33203125" style="90" customWidth="1"/>
    <col min="715" max="715" width="13" style="90" bestFit="1" customWidth="1"/>
    <col min="716" max="716" width="12.33203125" style="90" customWidth="1"/>
    <col min="717" max="717" width="11.44140625" style="90" customWidth="1"/>
    <col min="718" max="720" width="10.88671875" style="90"/>
    <col min="721" max="721" width="14.6640625" style="90" customWidth="1"/>
    <col min="722" max="722" width="12.5546875" style="90" customWidth="1"/>
    <col min="723" max="723" width="2.6640625" style="90" customWidth="1"/>
    <col min="724" max="724" width="9" style="90" customWidth="1"/>
    <col min="725" max="725" width="11.6640625" style="90" customWidth="1"/>
    <col min="726" max="726" width="12.5546875" style="90" customWidth="1"/>
    <col min="727" max="727" width="13.5546875" style="90" customWidth="1"/>
    <col min="728" max="729" width="11.6640625" style="90" customWidth="1"/>
    <col min="730" max="730" width="10.44140625" style="90" customWidth="1"/>
    <col min="731" max="731" width="2.6640625" style="90" customWidth="1"/>
    <col min="732" max="732" width="13.33203125" style="90" customWidth="1"/>
    <col min="733" max="733" width="12.6640625" style="90" customWidth="1"/>
    <col min="734" max="734" width="10.88671875" style="90" customWidth="1"/>
    <col min="735" max="735" width="13.33203125" style="90" customWidth="1"/>
    <col min="736" max="736" width="2.6640625" style="90" customWidth="1"/>
    <col min="737" max="737" width="11.5546875" style="90" customWidth="1"/>
    <col min="738" max="738" width="10.109375" style="90" customWidth="1"/>
    <col min="739" max="739" width="11.5546875" style="90" customWidth="1"/>
    <col min="740" max="740" width="10.88671875" style="90" customWidth="1"/>
    <col min="741" max="741" width="12" style="90" customWidth="1"/>
    <col min="742" max="742" width="12.88671875" style="90" customWidth="1"/>
    <col min="743" max="743" width="11.88671875" style="90" customWidth="1"/>
    <col min="744" max="744" width="13.88671875" style="90" customWidth="1"/>
    <col min="745" max="745" width="8.44140625" style="90" customWidth="1"/>
    <col min="746" max="746" width="12.6640625" style="90" customWidth="1"/>
    <col min="747" max="747" width="13" style="90" customWidth="1"/>
    <col min="748" max="749" width="10.88671875" style="90" customWidth="1"/>
    <col min="750" max="750" width="5.5546875" style="90" customWidth="1"/>
    <col min="751" max="751" width="11.109375" style="90" customWidth="1"/>
    <col min="752" max="752" width="10.109375" style="90" customWidth="1"/>
    <col min="753" max="753" width="12.44140625" style="90" customWidth="1"/>
    <col min="754" max="754" width="12.88671875" style="90" customWidth="1"/>
    <col min="755" max="755" width="11.88671875" style="90" customWidth="1"/>
    <col min="756" max="756" width="12.88671875" style="90" customWidth="1"/>
    <col min="757" max="757" width="11.88671875" style="90" customWidth="1"/>
    <col min="758" max="758" width="13.6640625" style="90" customWidth="1"/>
    <col min="759" max="759" width="3.33203125" style="90" customWidth="1"/>
    <col min="760" max="760" width="12.109375" style="90" customWidth="1"/>
    <col min="761" max="761" width="13" style="90" customWidth="1"/>
    <col min="762" max="762" width="10.88671875" style="90" customWidth="1"/>
    <col min="763" max="763" width="12.33203125" style="90" customWidth="1"/>
    <col min="764" max="765" width="2.6640625" style="90" customWidth="1"/>
    <col min="766" max="767" width="10.88671875" style="90"/>
    <col min="768" max="768" width="14.44140625" style="90" customWidth="1"/>
    <col min="769" max="769" width="13.44140625" style="90" customWidth="1"/>
    <col min="770" max="770" width="16.109375" style="90" customWidth="1"/>
    <col min="771" max="771" width="2.6640625" style="90" customWidth="1"/>
    <col min="772" max="775" width="10.88671875" style="90"/>
    <col min="776" max="776" width="10.109375" style="90" customWidth="1"/>
    <col min="777" max="777" width="10.88671875" style="90"/>
    <col min="778" max="778" width="15.44140625" style="90" bestFit="1" customWidth="1"/>
    <col min="779" max="780" width="12.88671875" style="90" bestFit="1" customWidth="1"/>
    <col min="781" max="915" width="10.88671875" style="90"/>
    <col min="916" max="916" width="1.6640625" style="90" customWidth="1"/>
    <col min="917" max="917" width="10" style="90" customWidth="1"/>
    <col min="918" max="918" width="10.88671875" style="90"/>
    <col min="919" max="920" width="8.109375" style="90" customWidth="1"/>
    <col min="921" max="921" width="8.88671875" style="90" customWidth="1"/>
    <col min="922" max="922" width="8.109375" style="90" customWidth="1"/>
    <col min="923" max="923" width="10.109375" style="90" customWidth="1"/>
    <col min="924" max="924" width="9.44140625" style="90" customWidth="1"/>
    <col min="925" max="925" width="10.33203125" style="90" customWidth="1"/>
    <col min="926" max="927" width="10.5546875" style="90" customWidth="1"/>
    <col min="928" max="928" width="11.44140625" style="90" customWidth="1"/>
    <col min="929" max="929" width="10.6640625" style="90" customWidth="1"/>
    <col min="930" max="931" width="10.88671875" style="90"/>
    <col min="932" max="932" width="12" style="90" customWidth="1"/>
    <col min="933" max="933" width="11" style="90" bestFit="1" customWidth="1"/>
    <col min="934" max="934" width="10.88671875" style="90" bestFit="1" customWidth="1"/>
    <col min="935" max="935" width="11.5546875" style="90" customWidth="1"/>
    <col min="936" max="936" width="10.88671875" style="90"/>
    <col min="937" max="937" width="11.88671875" style="90" customWidth="1"/>
    <col min="938" max="938" width="12.109375" style="90" customWidth="1"/>
    <col min="939" max="939" width="11.44140625" style="90" customWidth="1"/>
    <col min="940" max="940" width="12.44140625" style="90" customWidth="1"/>
    <col min="941" max="941" width="11.44140625" style="90" customWidth="1"/>
    <col min="942" max="944" width="10.88671875" style="90"/>
    <col min="945" max="945" width="11.44140625" style="90" customWidth="1"/>
    <col min="946" max="953" width="10.88671875" style="90"/>
    <col min="954" max="954" width="10.6640625" style="90" customWidth="1"/>
    <col min="955" max="955" width="10.88671875" style="90"/>
    <col min="956" max="956" width="12.33203125" style="90" customWidth="1"/>
    <col min="957" max="957" width="13.33203125" style="90" customWidth="1"/>
    <col min="958" max="958" width="11.109375" style="90" customWidth="1"/>
    <col min="959" max="959" width="11.6640625" style="90" customWidth="1"/>
    <col min="960" max="960" width="10.88671875" style="90"/>
    <col min="961" max="961" width="13.6640625" style="90" bestFit="1" customWidth="1"/>
    <col min="962" max="964" width="10.88671875" style="90"/>
    <col min="965" max="965" width="13" style="90" bestFit="1" customWidth="1"/>
    <col min="966" max="966" width="12.33203125" style="90" bestFit="1" customWidth="1"/>
    <col min="967" max="969" width="10.88671875" style="90"/>
    <col min="970" max="970" width="15.33203125" style="90" customWidth="1"/>
    <col min="971" max="971" width="13" style="90" bestFit="1" customWidth="1"/>
    <col min="972" max="972" width="12.33203125" style="90" customWidth="1"/>
    <col min="973" max="973" width="11.44140625" style="90" customWidth="1"/>
    <col min="974" max="976" width="10.88671875" style="90"/>
    <col min="977" max="977" width="14.6640625" style="90" customWidth="1"/>
    <col min="978" max="978" width="12.5546875" style="90" customWidth="1"/>
    <col min="979" max="979" width="2.6640625" style="90" customWidth="1"/>
    <col min="980" max="980" width="9" style="90" customWidth="1"/>
    <col min="981" max="981" width="11.6640625" style="90" customWidth="1"/>
    <col min="982" max="982" width="12.5546875" style="90" customWidth="1"/>
    <col min="983" max="983" width="13.5546875" style="90" customWidth="1"/>
    <col min="984" max="985" width="11.6640625" style="90" customWidth="1"/>
    <col min="986" max="986" width="10.44140625" style="90" customWidth="1"/>
    <col min="987" max="987" width="2.6640625" style="90" customWidth="1"/>
    <col min="988" max="988" width="13.33203125" style="90" customWidth="1"/>
    <col min="989" max="989" width="12.6640625" style="90" customWidth="1"/>
    <col min="990" max="990" width="10.88671875" style="90" customWidth="1"/>
    <col min="991" max="991" width="13.33203125" style="90" customWidth="1"/>
    <col min="992" max="992" width="2.6640625" style="90" customWidth="1"/>
    <col min="993" max="993" width="11.5546875" style="90" customWidth="1"/>
    <col min="994" max="994" width="10.109375" style="90" customWidth="1"/>
    <col min="995" max="995" width="11.5546875" style="90" customWidth="1"/>
    <col min="996" max="996" width="10.88671875" style="90" customWidth="1"/>
    <col min="997" max="997" width="12" style="90" customWidth="1"/>
    <col min="998" max="998" width="12.88671875" style="90" customWidth="1"/>
    <col min="999" max="999" width="11.88671875" style="90" customWidth="1"/>
    <col min="1000" max="1000" width="13.88671875" style="90" customWidth="1"/>
    <col min="1001" max="1001" width="8.44140625" style="90" customWidth="1"/>
    <col min="1002" max="1002" width="12.6640625" style="90" customWidth="1"/>
    <col min="1003" max="1003" width="13" style="90" customWidth="1"/>
    <col min="1004" max="1005" width="10.88671875" style="90" customWidth="1"/>
    <col min="1006" max="1006" width="5.5546875" style="90" customWidth="1"/>
    <col min="1007" max="1007" width="11.109375" style="90" customWidth="1"/>
    <col min="1008" max="1008" width="10.109375" style="90" customWidth="1"/>
    <col min="1009" max="1009" width="12.44140625" style="90" customWidth="1"/>
    <col min="1010" max="1010" width="12.88671875" style="90" customWidth="1"/>
    <col min="1011" max="1011" width="11.88671875" style="90" customWidth="1"/>
    <col min="1012" max="1012" width="12.88671875" style="90" customWidth="1"/>
    <col min="1013" max="1013" width="11.88671875" style="90" customWidth="1"/>
    <col min="1014" max="1014" width="13.6640625" style="90" customWidth="1"/>
    <col min="1015" max="1015" width="3.33203125" style="90" customWidth="1"/>
    <col min="1016" max="1016" width="12.109375" style="90" customWidth="1"/>
    <col min="1017" max="1017" width="13" style="90" customWidth="1"/>
    <col min="1018" max="1018" width="10.88671875" style="90" customWidth="1"/>
    <col min="1019" max="1019" width="12.33203125" style="90" customWidth="1"/>
    <col min="1020" max="1021" width="2.6640625" style="90" customWidth="1"/>
    <col min="1022" max="1023" width="10.88671875" style="90"/>
    <col min="1024" max="1024" width="14.44140625" style="90" customWidth="1"/>
    <col min="1025" max="1025" width="13.44140625" style="90" customWidth="1"/>
    <col min="1026" max="1026" width="16.109375" style="90" customWidth="1"/>
    <col min="1027" max="1027" width="2.6640625" style="90" customWidth="1"/>
    <col min="1028" max="1031" width="10.88671875" style="90"/>
    <col min="1032" max="1032" width="10.109375" style="90" customWidth="1"/>
    <col min="1033" max="1033" width="10.88671875" style="90"/>
    <col min="1034" max="1034" width="15.44140625" style="90" bestFit="1" customWidth="1"/>
    <col min="1035" max="1036" width="12.88671875" style="90" bestFit="1" customWidth="1"/>
    <col min="1037" max="1171" width="10.88671875" style="90"/>
    <col min="1172" max="1172" width="1.6640625" style="90" customWidth="1"/>
    <col min="1173" max="1173" width="10" style="90" customWidth="1"/>
    <col min="1174" max="1174" width="10.88671875" style="90"/>
    <col min="1175" max="1176" width="8.109375" style="90" customWidth="1"/>
    <col min="1177" max="1177" width="8.88671875" style="90" customWidth="1"/>
    <col min="1178" max="1178" width="8.109375" style="90" customWidth="1"/>
    <col min="1179" max="1179" width="10.109375" style="90" customWidth="1"/>
    <col min="1180" max="1180" width="9.44140625" style="90" customWidth="1"/>
    <col min="1181" max="1181" width="10.33203125" style="90" customWidth="1"/>
    <col min="1182" max="1183" width="10.5546875" style="90" customWidth="1"/>
    <col min="1184" max="1184" width="11.44140625" style="90" customWidth="1"/>
    <col min="1185" max="1185" width="10.6640625" style="90" customWidth="1"/>
    <col min="1186" max="1187" width="10.88671875" style="90"/>
    <col min="1188" max="1188" width="12" style="90" customWidth="1"/>
    <col min="1189" max="1189" width="11" style="90" bestFit="1" customWidth="1"/>
    <col min="1190" max="1190" width="10.88671875" style="90" bestFit="1" customWidth="1"/>
    <col min="1191" max="1191" width="11.5546875" style="90" customWidth="1"/>
    <col min="1192" max="1192" width="10.88671875" style="90"/>
    <col min="1193" max="1193" width="11.88671875" style="90" customWidth="1"/>
    <col min="1194" max="1194" width="12.109375" style="90" customWidth="1"/>
    <col min="1195" max="1195" width="11.44140625" style="90" customWidth="1"/>
    <col min="1196" max="1196" width="12.44140625" style="90" customWidth="1"/>
    <col min="1197" max="1197" width="11.44140625" style="90" customWidth="1"/>
    <col min="1198" max="1200" width="10.88671875" style="90"/>
    <col min="1201" max="1201" width="11.44140625" style="90" customWidth="1"/>
    <col min="1202" max="1209" width="10.88671875" style="90"/>
    <col min="1210" max="1210" width="10.6640625" style="90" customWidth="1"/>
    <col min="1211" max="1211" width="10.88671875" style="90"/>
    <col min="1212" max="1212" width="12.33203125" style="90" customWidth="1"/>
    <col min="1213" max="1213" width="13.33203125" style="90" customWidth="1"/>
    <col min="1214" max="1214" width="11.109375" style="90" customWidth="1"/>
    <col min="1215" max="1215" width="11.6640625" style="90" customWidth="1"/>
    <col min="1216" max="1216" width="10.88671875" style="90"/>
    <col min="1217" max="1217" width="13.6640625" style="90" bestFit="1" customWidth="1"/>
    <col min="1218" max="1220" width="10.88671875" style="90"/>
    <col min="1221" max="1221" width="13" style="90" bestFit="1" customWidth="1"/>
    <col min="1222" max="1222" width="12.33203125" style="90" bestFit="1" customWidth="1"/>
    <col min="1223" max="1225" width="10.88671875" style="90"/>
    <col min="1226" max="1226" width="15.33203125" style="90" customWidth="1"/>
    <col min="1227" max="1227" width="13" style="90" bestFit="1" customWidth="1"/>
    <col min="1228" max="1228" width="12.33203125" style="90" customWidth="1"/>
    <col min="1229" max="1229" width="11.44140625" style="90" customWidth="1"/>
    <col min="1230" max="1232" width="10.88671875" style="90"/>
    <col min="1233" max="1233" width="14.6640625" style="90" customWidth="1"/>
    <col min="1234" max="1234" width="12.5546875" style="90" customWidth="1"/>
    <col min="1235" max="1235" width="2.6640625" style="90" customWidth="1"/>
    <col min="1236" max="1236" width="9" style="90" customWidth="1"/>
    <col min="1237" max="1237" width="11.6640625" style="90" customWidth="1"/>
    <col min="1238" max="1238" width="12.5546875" style="90" customWidth="1"/>
    <col min="1239" max="1239" width="13.5546875" style="90" customWidth="1"/>
    <col min="1240" max="1241" width="11.6640625" style="90" customWidth="1"/>
    <col min="1242" max="1242" width="10.44140625" style="90" customWidth="1"/>
    <col min="1243" max="1243" width="2.6640625" style="90" customWidth="1"/>
    <col min="1244" max="1244" width="13.33203125" style="90" customWidth="1"/>
    <col min="1245" max="1245" width="12.6640625" style="90" customWidth="1"/>
    <col min="1246" max="1246" width="10.88671875" style="90" customWidth="1"/>
    <col min="1247" max="1247" width="13.33203125" style="90" customWidth="1"/>
    <col min="1248" max="1248" width="2.6640625" style="90" customWidth="1"/>
    <col min="1249" max="1249" width="11.5546875" style="90" customWidth="1"/>
    <col min="1250" max="1250" width="10.109375" style="90" customWidth="1"/>
    <col min="1251" max="1251" width="11.5546875" style="90" customWidth="1"/>
    <col min="1252" max="1252" width="10.88671875" style="90" customWidth="1"/>
    <col min="1253" max="1253" width="12" style="90" customWidth="1"/>
    <col min="1254" max="1254" width="12.88671875" style="90" customWidth="1"/>
    <col min="1255" max="1255" width="11.88671875" style="90" customWidth="1"/>
    <col min="1256" max="1256" width="13.88671875" style="90" customWidth="1"/>
    <col min="1257" max="1257" width="8.44140625" style="90" customWidth="1"/>
    <col min="1258" max="1258" width="12.6640625" style="90" customWidth="1"/>
    <col min="1259" max="1259" width="13" style="90" customWidth="1"/>
    <col min="1260" max="1261" width="10.88671875" style="90" customWidth="1"/>
    <col min="1262" max="1262" width="5.5546875" style="90" customWidth="1"/>
    <col min="1263" max="1263" width="11.109375" style="90" customWidth="1"/>
    <col min="1264" max="1264" width="10.109375" style="90" customWidth="1"/>
    <col min="1265" max="1265" width="12.44140625" style="90" customWidth="1"/>
    <col min="1266" max="1266" width="12.88671875" style="90" customWidth="1"/>
    <col min="1267" max="1267" width="11.88671875" style="90" customWidth="1"/>
    <col min="1268" max="1268" width="12.88671875" style="90" customWidth="1"/>
    <col min="1269" max="1269" width="11.88671875" style="90" customWidth="1"/>
    <col min="1270" max="1270" width="13.6640625" style="90" customWidth="1"/>
    <col min="1271" max="1271" width="3.33203125" style="90" customWidth="1"/>
    <col min="1272" max="1272" width="12.109375" style="90" customWidth="1"/>
    <col min="1273" max="1273" width="13" style="90" customWidth="1"/>
    <col min="1274" max="1274" width="10.88671875" style="90" customWidth="1"/>
    <col min="1275" max="1275" width="12.33203125" style="90" customWidth="1"/>
    <col min="1276" max="1277" width="2.6640625" style="90" customWidth="1"/>
    <col min="1278" max="1279" width="10.88671875" style="90"/>
    <col min="1280" max="1280" width="14.44140625" style="90" customWidth="1"/>
    <col min="1281" max="1281" width="13.44140625" style="90" customWidth="1"/>
    <col min="1282" max="1282" width="16.109375" style="90" customWidth="1"/>
    <col min="1283" max="1283" width="2.6640625" style="90" customWidth="1"/>
    <col min="1284" max="1287" width="10.88671875" style="90"/>
    <col min="1288" max="1288" width="10.109375" style="90" customWidth="1"/>
    <col min="1289" max="1289" width="10.88671875" style="90"/>
    <col min="1290" max="1290" width="15.44140625" style="90" bestFit="1" customWidth="1"/>
    <col min="1291" max="1292" width="12.88671875" style="90" bestFit="1" customWidth="1"/>
    <col min="1293" max="1427" width="10.88671875" style="90"/>
    <col min="1428" max="1428" width="1.6640625" style="90" customWidth="1"/>
    <col min="1429" max="1429" width="10" style="90" customWidth="1"/>
    <col min="1430" max="1430" width="10.88671875" style="90"/>
    <col min="1431" max="1432" width="8.109375" style="90" customWidth="1"/>
    <col min="1433" max="1433" width="8.88671875" style="90" customWidth="1"/>
    <col min="1434" max="1434" width="8.109375" style="90" customWidth="1"/>
    <col min="1435" max="1435" width="10.109375" style="90" customWidth="1"/>
    <col min="1436" max="1436" width="9.44140625" style="90" customWidth="1"/>
    <col min="1437" max="1437" width="10.33203125" style="90" customWidth="1"/>
    <col min="1438" max="1439" width="10.5546875" style="90" customWidth="1"/>
    <col min="1440" max="1440" width="11.44140625" style="90" customWidth="1"/>
    <col min="1441" max="1441" width="10.6640625" style="90" customWidth="1"/>
    <col min="1442" max="1443" width="10.88671875" style="90"/>
    <col min="1444" max="1444" width="12" style="90" customWidth="1"/>
    <col min="1445" max="1445" width="11" style="90" bestFit="1" customWidth="1"/>
    <col min="1446" max="1446" width="10.88671875" style="90" bestFit="1" customWidth="1"/>
    <col min="1447" max="1447" width="11.5546875" style="90" customWidth="1"/>
    <col min="1448" max="1448" width="10.88671875" style="90"/>
    <col min="1449" max="1449" width="11.88671875" style="90" customWidth="1"/>
    <col min="1450" max="1450" width="12.109375" style="90" customWidth="1"/>
    <col min="1451" max="1451" width="11.44140625" style="90" customWidth="1"/>
    <col min="1452" max="1452" width="12.44140625" style="90" customWidth="1"/>
    <col min="1453" max="1453" width="11.44140625" style="90" customWidth="1"/>
    <col min="1454" max="1456" width="10.88671875" style="90"/>
    <col min="1457" max="1457" width="11.44140625" style="90" customWidth="1"/>
    <col min="1458" max="1465" width="10.88671875" style="90"/>
    <col min="1466" max="1466" width="10.6640625" style="90" customWidth="1"/>
    <col min="1467" max="1467" width="10.88671875" style="90"/>
    <col min="1468" max="1468" width="12.33203125" style="90" customWidth="1"/>
    <col min="1469" max="1469" width="13.33203125" style="90" customWidth="1"/>
    <col min="1470" max="1470" width="11.109375" style="90" customWidth="1"/>
    <col min="1471" max="1471" width="11.6640625" style="90" customWidth="1"/>
    <col min="1472" max="1472" width="10.88671875" style="90"/>
    <col min="1473" max="1473" width="13.6640625" style="90" bestFit="1" customWidth="1"/>
    <col min="1474" max="1476" width="10.88671875" style="90"/>
    <col min="1477" max="1477" width="13" style="90" bestFit="1" customWidth="1"/>
    <col min="1478" max="1478" width="12.33203125" style="90" bestFit="1" customWidth="1"/>
    <col min="1479" max="1481" width="10.88671875" style="90"/>
    <col min="1482" max="1482" width="15.33203125" style="90" customWidth="1"/>
    <col min="1483" max="1483" width="13" style="90" bestFit="1" customWidth="1"/>
    <col min="1484" max="1484" width="12.33203125" style="90" customWidth="1"/>
    <col min="1485" max="1485" width="11.44140625" style="90" customWidth="1"/>
    <col min="1486" max="1488" width="10.88671875" style="90"/>
    <col min="1489" max="1489" width="14.6640625" style="90" customWidth="1"/>
    <col min="1490" max="1490" width="12.5546875" style="90" customWidth="1"/>
    <col min="1491" max="1491" width="2.6640625" style="90" customWidth="1"/>
    <col min="1492" max="1492" width="9" style="90" customWidth="1"/>
    <col min="1493" max="1493" width="11.6640625" style="90" customWidth="1"/>
    <col min="1494" max="1494" width="12.5546875" style="90" customWidth="1"/>
    <col min="1495" max="1495" width="13.5546875" style="90" customWidth="1"/>
    <col min="1496" max="1497" width="11.6640625" style="90" customWidth="1"/>
    <col min="1498" max="1498" width="10.44140625" style="90" customWidth="1"/>
    <col min="1499" max="1499" width="2.6640625" style="90" customWidth="1"/>
    <col min="1500" max="1500" width="13.33203125" style="90" customWidth="1"/>
    <col min="1501" max="1501" width="12.6640625" style="90" customWidth="1"/>
    <col min="1502" max="1502" width="10.88671875" style="90" customWidth="1"/>
    <col min="1503" max="1503" width="13.33203125" style="90" customWidth="1"/>
    <col min="1504" max="1504" width="2.6640625" style="90" customWidth="1"/>
    <col min="1505" max="1505" width="11.5546875" style="90" customWidth="1"/>
    <col min="1506" max="1506" width="10.109375" style="90" customWidth="1"/>
    <col min="1507" max="1507" width="11.5546875" style="90" customWidth="1"/>
    <col min="1508" max="1508" width="10.88671875" style="90" customWidth="1"/>
    <col min="1509" max="1509" width="12" style="90" customWidth="1"/>
    <col min="1510" max="1510" width="12.88671875" style="90" customWidth="1"/>
    <col min="1511" max="1511" width="11.88671875" style="90" customWidth="1"/>
    <col min="1512" max="1512" width="13.88671875" style="90" customWidth="1"/>
    <col min="1513" max="1513" width="8.44140625" style="90" customWidth="1"/>
    <col min="1514" max="1514" width="12.6640625" style="90" customWidth="1"/>
    <col min="1515" max="1515" width="13" style="90" customWidth="1"/>
    <col min="1516" max="1517" width="10.88671875" style="90" customWidth="1"/>
    <col min="1518" max="1518" width="5.5546875" style="90" customWidth="1"/>
    <col min="1519" max="1519" width="11.109375" style="90" customWidth="1"/>
    <col min="1520" max="1520" width="10.109375" style="90" customWidth="1"/>
    <col min="1521" max="1521" width="12.44140625" style="90" customWidth="1"/>
    <col min="1522" max="1522" width="12.88671875" style="90" customWidth="1"/>
    <col min="1523" max="1523" width="11.88671875" style="90" customWidth="1"/>
    <col min="1524" max="1524" width="12.88671875" style="90" customWidth="1"/>
    <col min="1525" max="1525" width="11.88671875" style="90" customWidth="1"/>
    <col min="1526" max="1526" width="13.6640625" style="90" customWidth="1"/>
    <col min="1527" max="1527" width="3.33203125" style="90" customWidth="1"/>
    <col min="1528" max="1528" width="12.109375" style="90" customWidth="1"/>
    <col min="1529" max="1529" width="13" style="90" customWidth="1"/>
    <col min="1530" max="1530" width="10.88671875" style="90" customWidth="1"/>
    <col min="1531" max="1531" width="12.33203125" style="90" customWidth="1"/>
    <col min="1532" max="1533" width="2.6640625" style="90" customWidth="1"/>
    <col min="1534" max="1535" width="10.88671875" style="90"/>
    <col min="1536" max="1536" width="14.44140625" style="90" customWidth="1"/>
    <col min="1537" max="1537" width="13.44140625" style="90" customWidth="1"/>
    <col min="1538" max="1538" width="16.109375" style="90" customWidth="1"/>
    <col min="1539" max="1539" width="2.6640625" style="90" customWidth="1"/>
    <col min="1540" max="1543" width="10.88671875" style="90"/>
    <col min="1544" max="1544" width="10.109375" style="90" customWidth="1"/>
    <col min="1545" max="1545" width="10.88671875" style="90"/>
    <col min="1546" max="1546" width="15.44140625" style="90" bestFit="1" customWidth="1"/>
    <col min="1547" max="1548" width="12.88671875" style="90" bestFit="1" customWidth="1"/>
    <col min="1549" max="1683" width="10.88671875" style="90"/>
    <col min="1684" max="1684" width="1.6640625" style="90" customWidth="1"/>
    <col min="1685" max="1685" width="10" style="90" customWidth="1"/>
    <col min="1686" max="1686" width="10.88671875" style="90"/>
    <col min="1687" max="1688" width="8.109375" style="90" customWidth="1"/>
    <col min="1689" max="1689" width="8.88671875" style="90" customWidth="1"/>
    <col min="1690" max="1690" width="8.109375" style="90" customWidth="1"/>
    <col min="1691" max="1691" width="10.109375" style="90" customWidth="1"/>
    <col min="1692" max="1692" width="9.44140625" style="90" customWidth="1"/>
    <col min="1693" max="1693" width="10.33203125" style="90" customWidth="1"/>
    <col min="1694" max="1695" width="10.5546875" style="90" customWidth="1"/>
    <col min="1696" max="1696" width="11.44140625" style="90" customWidth="1"/>
    <col min="1697" max="1697" width="10.6640625" style="90" customWidth="1"/>
    <col min="1698" max="1699" width="10.88671875" style="90"/>
    <col min="1700" max="1700" width="12" style="90" customWidth="1"/>
    <col min="1701" max="1701" width="11" style="90" bestFit="1" customWidth="1"/>
    <col min="1702" max="1702" width="10.88671875" style="90" bestFit="1" customWidth="1"/>
    <col min="1703" max="1703" width="11.5546875" style="90" customWidth="1"/>
    <col min="1704" max="1704" width="10.88671875" style="90"/>
    <col min="1705" max="1705" width="11.88671875" style="90" customWidth="1"/>
    <col min="1706" max="1706" width="12.109375" style="90" customWidth="1"/>
    <col min="1707" max="1707" width="11.44140625" style="90" customWidth="1"/>
    <col min="1708" max="1708" width="12.44140625" style="90" customWidth="1"/>
    <col min="1709" max="1709" width="11.44140625" style="90" customWidth="1"/>
    <col min="1710" max="1712" width="10.88671875" style="90"/>
    <col min="1713" max="1713" width="11.44140625" style="90" customWidth="1"/>
    <col min="1714" max="1721" width="10.88671875" style="90"/>
    <col min="1722" max="1722" width="10.6640625" style="90" customWidth="1"/>
    <col min="1723" max="1723" width="10.88671875" style="90"/>
    <col min="1724" max="1724" width="12.33203125" style="90" customWidth="1"/>
    <col min="1725" max="1725" width="13.33203125" style="90" customWidth="1"/>
    <col min="1726" max="1726" width="11.109375" style="90" customWidth="1"/>
    <col min="1727" max="1727" width="11.6640625" style="90" customWidth="1"/>
    <col min="1728" max="1728" width="10.88671875" style="90"/>
    <col min="1729" max="1729" width="13.6640625" style="90" bestFit="1" customWidth="1"/>
    <col min="1730" max="1732" width="10.88671875" style="90"/>
    <col min="1733" max="1733" width="13" style="90" bestFit="1" customWidth="1"/>
    <col min="1734" max="1734" width="12.33203125" style="90" bestFit="1" customWidth="1"/>
    <col min="1735" max="1737" width="10.88671875" style="90"/>
    <col min="1738" max="1738" width="15.33203125" style="90" customWidth="1"/>
    <col min="1739" max="1739" width="13" style="90" bestFit="1" customWidth="1"/>
    <col min="1740" max="1740" width="12.33203125" style="90" customWidth="1"/>
    <col min="1741" max="1741" width="11.44140625" style="90" customWidth="1"/>
    <col min="1742" max="1744" width="10.88671875" style="90"/>
    <col min="1745" max="1745" width="14.6640625" style="90" customWidth="1"/>
    <col min="1746" max="1746" width="12.5546875" style="90" customWidth="1"/>
    <col min="1747" max="1747" width="2.6640625" style="90" customWidth="1"/>
    <col min="1748" max="1748" width="9" style="90" customWidth="1"/>
    <col min="1749" max="1749" width="11.6640625" style="90" customWidth="1"/>
    <col min="1750" max="1750" width="12.5546875" style="90" customWidth="1"/>
    <col min="1751" max="1751" width="13.5546875" style="90" customWidth="1"/>
    <col min="1752" max="1753" width="11.6640625" style="90" customWidth="1"/>
    <col min="1754" max="1754" width="10.44140625" style="90" customWidth="1"/>
    <col min="1755" max="1755" width="2.6640625" style="90" customWidth="1"/>
    <col min="1756" max="1756" width="13.33203125" style="90" customWidth="1"/>
    <col min="1757" max="1757" width="12.6640625" style="90" customWidth="1"/>
    <col min="1758" max="1758" width="10.88671875" style="90" customWidth="1"/>
    <col min="1759" max="1759" width="13.33203125" style="90" customWidth="1"/>
    <col min="1760" max="1760" width="2.6640625" style="90" customWidth="1"/>
    <col min="1761" max="1761" width="11.5546875" style="90" customWidth="1"/>
    <col min="1762" max="1762" width="10.109375" style="90" customWidth="1"/>
    <col min="1763" max="1763" width="11.5546875" style="90" customWidth="1"/>
    <col min="1764" max="1764" width="10.88671875" style="90" customWidth="1"/>
    <col min="1765" max="1765" width="12" style="90" customWidth="1"/>
    <col min="1766" max="1766" width="12.88671875" style="90" customWidth="1"/>
    <col min="1767" max="1767" width="11.88671875" style="90" customWidth="1"/>
    <col min="1768" max="1768" width="13.88671875" style="90" customWidth="1"/>
    <col min="1769" max="1769" width="8.44140625" style="90" customWidth="1"/>
    <col min="1770" max="1770" width="12.6640625" style="90" customWidth="1"/>
    <col min="1771" max="1771" width="13" style="90" customWidth="1"/>
    <col min="1772" max="1773" width="10.88671875" style="90" customWidth="1"/>
    <col min="1774" max="1774" width="5.5546875" style="90" customWidth="1"/>
    <col min="1775" max="1775" width="11.109375" style="90" customWidth="1"/>
    <col min="1776" max="1776" width="10.109375" style="90" customWidth="1"/>
    <col min="1777" max="1777" width="12.44140625" style="90" customWidth="1"/>
    <col min="1778" max="1778" width="12.88671875" style="90" customWidth="1"/>
    <col min="1779" max="1779" width="11.88671875" style="90" customWidth="1"/>
    <col min="1780" max="1780" width="12.88671875" style="90" customWidth="1"/>
    <col min="1781" max="1781" width="11.88671875" style="90" customWidth="1"/>
    <col min="1782" max="1782" width="13.6640625" style="90" customWidth="1"/>
    <col min="1783" max="1783" width="3.33203125" style="90" customWidth="1"/>
    <col min="1784" max="1784" width="12.109375" style="90" customWidth="1"/>
    <col min="1785" max="1785" width="13" style="90" customWidth="1"/>
    <col min="1786" max="1786" width="10.88671875" style="90" customWidth="1"/>
    <col min="1787" max="1787" width="12.33203125" style="90" customWidth="1"/>
    <col min="1788" max="1789" width="2.6640625" style="90" customWidth="1"/>
    <col min="1790" max="1791" width="10.88671875" style="90"/>
    <col min="1792" max="1792" width="14.44140625" style="90" customWidth="1"/>
    <col min="1793" max="1793" width="13.44140625" style="90" customWidth="1"/>
    <col min="1794" max="1794" width="16.109375" style="90" customWidth="1"/>
    <col min="1795" max="1795" width="2.6640625" style="90" customWidth="1"/>
    <col min="1796" max="1799" width="10.88671875" style="90"/>
    <col min="1800" max="1800" width="10.109375" style="90" customWidth="1"/>
    <col min="1801" max="1801" width="10.88671875" style="90"/>
    <col min="1802" max="1802" width="15.44140625" style="90" bestFit="1" customWidth="1"/>
    <col min="1803" max="1804" width="12.88671875" style="90" bestFit="1" customWidth="1"/>
    <col min="1805" max="1939" width="10.88671875" style="90"/>
    <col min="1940" max="1940" width="1.6640625" style="90" customWidth="1"/>
    <col min="1941" max="1941" width="10" style="90" customWidth="1"/>
    <col min="1942" max="1942" width="10.88671875" style="90"/>
    <col min="1943" max="1944" width="8.109375" style="90" customWidth="1"/>
    <col min="1945" max="1945" width="8.88671875" style="90" customWidth="1"/>
    <col min="1946" max="1946" width="8.109375" style="90" customWidth="1"/>
    <col min="1947" max="1947" width="10.109375" style="90" customWidth="1"/>
    <col min="1948" max="1948" width="9.44140625" style="90" customWidth="1"/>
    <col min="1949" max="1949" width="10.33203125" style="90" customWidth="1"/>
    <col min="1950" max="1951" width="10.5546875" style="90" customWidth="1"/>
    <col min="1952" max="1952" width="11.44140625" style="90" customWidth="1"/>
    <col min="1953" max="1953" width="10.6640625" style="90" customWidth="1"/>
    <col min="1954" max="1955" width="10.88671875" style="90"/>
    <col min="1956" max="1956" width="12" style="90" customWidth="1"/>
    <col min="1957" max="1957" width="11" style="90" bestFit="1" customWidth="1"/>
    <col min="1958" max="1958" width="10.88671875" style="90" bestFit="1" customWidth="1"/>
    <col min="1959" max="1959" width="11.5546875" style="90" customWidth="1"/>
    <col min="1960" max="1960" width="10.88671875" style="90"/>
    <col min="1961" max="1961" width="11.88671875" style="90" customWidth="1"/>
    <col min="1962" max="1962" width="12.109375" style="90" customWidth="1"/>
    <col min="1963" max="1963" width="11.44140625" style="90" customWidth="1"/>
    <col min="1964" max="1964" width="12.44140625" style="90" customWidth="1"/>
    <col min="1965" max="1965" width="11.44140625" style="90" customWidth="1"/>
    <col min="1966" max="1968" width="10.88671875" style="90"/>
    <col min="1969" max="1969" width="11.44140625" style="90" customWidth="1"/>
    <col min="1970" max="1977" width="10.88671875" style="90"/>
    <col min="1978" max="1978" width="10.6640625" style="90" customWidth="1"/>
    <col min="1979" max="1979" width="10.88671875" style="90"/>
    <col min="1980" max="1980" width="12.33203125" style="90" customWidth="1"/>
    <col min="1981" max="1981" width="13.33203125" style="90" customWidth="1"/>
    <col min="1982" max="1982" width="11.109375" style="90" customWidth="1"/>
    <col min="1983" max="1983" width="11.6640625" style="90" customWidth="1"/>
    <col min="1984" max="1984" width="10.88671875" style="90"/>
    <col min="1985" max="1985" width="13.6640625" style="90" bestFit="1" customWidth="1"/>
    <col min="1986" max="1988" width="10.88671875" style="90"/>
    <col min="1989" max="1989" width="13" style="90" bestFit="1" customWidth="1"/>
    <col min="1990" max="1990" width="12.33203125" style="90" bestFit="1" customWidth="1"/>
    <col min="1991" max="1993" width="10.88671875" style="90"/>
    <col min="1994" max="1994" width="15.33203125" style="90" customWidth="1"/>
    <col min="1995" max="1995" width="13" style="90" bestFit="1" customWidth="1"/>
    <col min="1996" max="1996" width="12.33203125" style="90" customWidth="1"/>
    <col min="1997" max="1997" width="11.44140625" style="90" customWidth="1"/>
    <col min="1998" max="2000" width="10.88671875" style="90"/>
    <col min="2001" max="2001" width="14.6640625" style="90" customWidth="1"/>
    <col min="2002" max="2002" width="12.5546875" style="90" customWidth="1"/>
    <col min="2003" max="2003" width="2.6640625" style="90" customWidth="1"/>
    <col min="2004" max="2004" width="9" style="90" customWidth="1"/>
    <col min="2005" max="2005" width="11.6640625" style="90" customWidth="1"/>
    <col min="2006" max="2006" width="12.5546875" style="90" customWidth="1"/>
    <col min="2007" max="2007" width="13.5546875" style="90" customWidth="1"/>
    <col min="2008" max="2009" width="11.6640625" style="90" customWidth="1"/>
    <col min="2010" max="2010" width="10.44140625" style="90" customWidth="1"/>
    <col min="2011" max="2011" width="2.6640625" style="90" customWidth="1"/>
    <col min="2012" max="2012" width="13.33203125" style="90" customWidth="1"/>
    <col min="2013" max="2013" width="12.6640625" style="90" customWidth="1"/>
    <col min="2014" max="2014" width="10.88671875" style="90" customWidth="1"/>
    <col min="2015" max="2015" width="13.33203125" style="90" customWidth="1"/>
    <col min="2016" max="2016" width="2.6640625" style="90" customWidth="1"/>
    <col min="2017" max="2017" width="11.5546875" style="90" customWidth="1"/>
    <col min="2018" max="2018" width="10.109375" style="90" customWidth="1"/>
    <col min="2019" max="2019" width="11.5546875" style="90" customWidth="1"/>
    <col min="2020" max="2020" width="10.88671875" style="90" customWidth="1"/>
    <col min="2021" max="2021" width="12" style="90" customWidth="1"/>
    <col min="2022" max="2022" width="12.88671875" style="90" customWidth="1"/>
    <col min="2023" max="2023" width="11.88671875" style="90" customWidth="1"/>
    <col min="2024" max="2024" width="13.88671875" style="90" customWidth="1"/>
    <col min="2025" max="2025" width="8.44140625" style="90" customWidth="1"/>
    <col min="2026" max="2026" width="12.6640625" style="90" customWidth="1"/>
    <col min="2027" max="2027" width="13" style="90" customWidth="1"/>
    <col min="2028" max="2029" width="10.88671875" style="90" customWidth="1"/>
    <col min="2030" max="2030" width="5.5546875" style="90" customWidth="1"/>
    <col min="2031" max="2031" width="11.109375" style="90" customWidth="1"/>
    <col min="2032" max="2032" width="10.109375" style="90" customWidth="1"/>
    <col min="2033" max="2033" width="12.44140625" style="90" customWidth="1"/>
    <col min="2034" max="2034" width="12.88671875" style="90" customWidth="1"/>
    <col min="2035" max="2035" width="11.88671875" style="90" customWidth="1"/>
    <col min="2036" max="2036" width="12.88671875" style="90" customWidth="1"/>
    <col min="2037" max="2037" width="11.88671875" style="90" customWidth="1"/>
    <col min="2038" max="2038" width="13.6640625" style="90" customWidth="1"/>
    <col min="2039" max="2039" width="3.33203125" style="90" customWidth="1"/>
    <col min="2040" max="2040" width="12.109375" style="90" customWidth="1"/>
    <col min="2041" max="2041" width="13" style="90" customWidth="1"/>
    <col min="2042" max="2042" width="10.88671875" style="90" customWidth="1"/>
    <col min="2043" max="2043" width="12.33203125" style="90" customWidth="1"/>
    <col min="2044" max="2045" width="2.6640625" style="90" customWidth="1"/>
    <col min="2046" max="2047" width="10.88671875" style="90"/>
    <col min="2048" max="2048" width="14.44140625" style="90" customWidth="1"/>
    <col min="2049" max="2049" width="13.44140625" style="90" customWidth="1"/>
    <col min="2050" max="2050" width="16.109375" style="90" customWidth="1"/>
    <col min="2051" max="2051" width="2.6640625" style="90" customWidth="1"/>
    <col min="2052" max="2055" width="10.88671875" style="90"/>
    <col min="2056" max="2056" width="10.109375" style="90" customWidth="1"/>
    <col min="2057" max="2057" width="10.88671875" style="90"/>
    <col min="2058" max="2058" width="15.44140625" style="90" bestFit="1" customWidth="1"/>
    <col min="2059" max="2060" width="12.88671875" style="90" bestFit="1" customWidth="1"/>
    <col min="2061" max="2195" width="10.88671875" style="90"/>
    <col min="2196" max="2196" width="1.6640625" style="90" customWidth="1"/>
    <col min="2197" max="2197" width="10" style="90" customWidth="1"/>
    <col min="2198" max="2198" width="10.88671875" style="90"/>
    <col min="2199" max="2200" width="8.109375" style="90" customWidth="1"/>
    <col min="2201" max="2201" width="8.88671875" style="90" customWidth="1"/>
    <col min="2202" max="2202" width="8.109375" style="90" customWidth="1"/>
    <col min="2203" max="2203" width="10.109375" style="90" customWidth="1"/>
    <col min="2204" max="2204" width="9.44140625" style="90" customWidth="1"/>
    <col min="2205" max="2205" width="10.33203125" style="90" customWidth="1"/>
    <col min="2206" max="2207" width="10.5546875" style="90" customWidth="1"/>
    <col min="2208" max="2208" width="11.44140625" style="90" customWidth="1"/>
    <col min="2209" max="2209" width="10.6640625" style="90" customWidth="1"/>
    <col min="2210" max="2211" width="10.88671875" style="90"/>
    <col min="2212" max="2212" width="12" style="90" customWidth="1"/>
    <col min="2213" max="2213" width="11" style="90" bestFit="1" customWidth="1"/>
    <col min="2214" max="2214" width="10.88671875" style="90" bestFit="1" customWidth="1"/>
    <col min="2215" max="2215" width="11.5546875" style="90" customWidth="1"/>
    <col min="2216" max="2216" width="10.88671875" style="90"/>
    <col min="2217" max="2217" width="11.88671875" style="90" customWidth="1"/>
    <col min="2218" max="2218" width="12.109375" style="90" customWidth="1"/>
    <col min="2219" max="2219" width="11.44140625" style="90" customWidth="1"/>
    <col min="2220" max="2220" width="12.44140625" style="90" customWidth="1"/>
    <col min="2221" max="2221" width="11.44140625" style="90" customWidth="1"/>
    <col min="2222" max="2224" width="10.88671875" style="90"/>
    <col min="2225" max="2225" width="11.44140625" style="90" customWidth="1"/>
    <col min="2226" max="2233" width="10.88671875" style="90"/>
    <col min="2234" max="2234" width="10.6640625" style="90" customWidth="1"/>
    <col min="2235" max="2235" width="10.88671875" style="90"/>
    <col min="2236" max="2236" width="12.33203125" style="90" customWidth="1"/>
    <col min="2237" max="2237" width="13.33203125" style="90" customWidth="1"/>
    <col min="2238" max="2238" width="11.109375" style="90" customWidth="1"/>
    <col min="2239" max="2239" width="11.6640625" style="90" customWidth="1"/>
    <col min="2240" max="2240" width="10.88671875" style="90"/>
    <col min="2241" max="2241" width="13.6640625" style="90" bestFit="1" customWidth="1"/>
    <col min="2242" max="2244" width="10.88671875" style="90"/>
    <col min="2245" max="2245" width="13" style="90" bestFit="1" customWidth="1"/>
    <col min="2246" max="2246" width="12.33203125" style="90" bestFit="1" customWidth="1"/>
    <col min="2247" max="2249" width="10.88671875" style="90"/>
    <col min="2250" max="2250" width="15.33203125" style="90" customWidth="1"/>
    <col min="2251" max="2251" width="13" style="90" bestFit="1" customWidth="1"/>
    <col min="2252" max="2252" width="12.33203125" style="90" customWidth="1"/>
    <col min="2253" max="2253" width="11.44140625" style="90" customWidth="1"/>
    <col min="2254" max="2256" width="10.88671875" style="90"/>
    <col min="2257" max="2257" width="14.6640625" style="90" customWidth="1"/>
    <col min="2258" max="2258" width="12.5546875" style="90" customWidth="1"/>
    <col min="2259" max="2259" width="2.6640625" style="90" customWidth="1"/>
    <col min="2260" max="2260" width="9" style="90" customWidth="1"/>
    <col min="2261" max="2261" width="11.6640625" style="90" customWidth="1"/>
    <col min="2262" max="2262" width="12.5546875" style="90" customWidth="1"/>
    <col min="2263" max="2263" width="13.5546875" style="90" customWidth="1"/>
    <col min="2264" max="2265" width="11.6640625" style="90" customWidth="1"/>
    <col min="2266" max="2266" width="10.44140625" style="90" customWidth="1"/>
    <col min="2267" max="2267" width="2.6640625" style="90" customWidth="1"/>
    <col min="2268" max="2268" width="13.33203125" style="90" customWidth="1"/>
    <col min="2269" max="2269" width="12.6640625" style="90" customWidth="1"/>
    <col min="2270" max="2270" width="10.88671875" style="90" customWidth="1"/>
    <col min="2271" max="2271" width="13.33203125" style="90" customWidth="1"/>
    <col min="2272" max="2272" width="2.6640625" style="90" customWidth="1"/>
    <col min="2273" max="2273" width="11.5546875" style="90" customWidth="1"/>
    <col min="2274" max="2274" width="10.109375" style="90" customWidth="1"/>
    <col min="2275" max="2275" width="11.5546875" style="90" customWidth="1"/>
    <col min="2276" max="2276" width="10.88671875" style="90" customWidth="1"/>
    <col min="2277" max="2277" width="12" style="90" customWidth="1"/>
    <col min="2278" max="2278" width="12.88671875" style="90" customWidth="1"/>
    <col min="2279" max="2279" width="11.88671875" style="90" customWidth="1"/>
    <col min="2280" max="2280" width="13.88671875" style="90" customWidth="1"/>
    <col min="2281" max="2281" width="8.44140625" style="90" customWidth="1"/>
    <col min="2282" max="2282" width="12.6640625" style="90" customWidth="1"/>
    <col min="2283" max="2283" width="13" style="90" customWidth="1"/>
    <col min="2284" max="2285" width="10.88671875" style="90" customWidth="1"/>
    <col min="2286" max="2286" width="5.5546875" style="90" customWidth="1"/>
    <col min="2287" max="2287" width="11.109375" style="90" customWidth="1"/>
    <col min="2288" max="2288" width="10.109375" style="90" customWidth="1"/>
    <col min="2289" max="2289" width="12.44140625" style="90" customWidth="1"/>
    <col min="2290" max="2290" width="12.88671875" style="90" customWidth="1"/>
    <col min="2291" max="2291" width="11.88671875" style="90" customWidth="1"/>
    <col min="2292" max="2292" width="12.88671875" style="90" customWidth="1"/>
    <col min="2293" max="2293" width="11.88671875" style="90" customWidth="1"/>
    <col min="2294" max="2294" width="13.6640625" style="90" customWidth="1"/>
    <col min="2295" max="2295" width="3.33203125" style="90" customWidth="1"/>
    <col min="2296" max="2296" width="12.109375" style="90" customWidth="1"/>
    <col min="2297" max="2297" width="13" style="90" customWidth="1"/>
    <col min="2298" max="2298" width="10.88671875" style="90" customWidth="1"/>
    <col min="2299" max="2299" width="12.33203125" style="90" customWidth="1"/>
    <col min="2300" max="2301" width="2.6640625" style="90" customWidth="1"/>
    <col min="2302" max="2303" width="10.88671875" style="90"/>
    <col min="2304" max="2304" width="14.44140625" style="90" customWidth="1"/>
    <col min="2305" max="2305" width="13.44140625" style="90" customWidth="1"/>
    <col min="2306" max="2306" width="16.109375" style="90" customWidth="1"/>
    <col min="2307" max="2307" width="2.6640625" style="90" customWidth="1"/>
    <col min="2308" max="2311" width="10.88671875" style="90"/>
    <col min="2312" max="2312" width="10.109375" style="90" customWidth="1"/>
    <col min="2313" max="2313" width="10.88671875" style="90"/>
    <col min="2314" max="2314" width="15.44140625" style="90" bestFit="1" customWidth="1"/>
    <col min="2315" max="2316" width="12.88671875" style="90" bestFit="1" customWidth="1"/>
    <col min="2317" max="2451" width="10.88671875" style="90"/>
    <col min="2452" max="2452" width="1.6640625" style="90" customWidth="1"/>
    <col min="2453" max="2453" width="10" style="90" customWidth="1"/>
    <col min="2454" max="2454" width="10.88671875" style="90"/>
    <col min="2455" max="2456" width="8.109375" style="90" customWidth="1"/>
    <col min="2457" max="2457" width="8.88671875" style="90" customWidth="1"/>
    <col min="2458" max="2458" width="8.109375" style="90" customWidth="1"/>
    <col min="2459" max="2459" width="10.109375" style="90" customWidth="1"/>
    <col min="2460" max="2460" width="9.44140625" style="90" customWidth="1"/>
    <col min="2461" max="2461" width="10.33203125" style="90" customWidth="1"/>
    <col min="2462" max="2463" width="10.5546875" style="90" customWidth="1"/>
    <col min="2464" max="2464" width="11.44140625" style="90" customWidth="1"/>
    <col min="2465" max="2465" width="10.6640625" style="90" customWidth="1"/>
    <col min="2466" max="2467" width="10.88671875" style="90"/>
    <col min="2468" max="2468" width="12" style="90" customWidth="1"/>
    <col min="2469" max="2469" width="11" style="90" bestFit="1" customWidth="1"/>
    <col min="2470" max="2470" width="10.88671875" style="90" bestFit="1" customWidth="1"/>
    <col min="2471" max="2471" width="11.5546875" style="90" customWidth="1"/>
    <col min="2472" max="2472" width="10.88671875" style="90"/>
    <col min="2473" max="2473" width="11.88671875" style="90" customWidth="1"/>
    <col min="2474" max="2474" width="12.109375" style="90" customWidth="1"/>
    <col min="2475" max="2475" width="11.44140625" style="90" customWidth="1"/>
    <col min="2476" max="2476" width="12.44140625" style="90" customWidth="1"/>
    <col min="2477" max="2477" width="11.44140625" style="90" customWidth="1"/>
    <col min="2478" max="2480" width="10.88671875" style="90"/>
    <col min="2481" max="2481" width="11.44140625" style="90" customWidth="1"/>
    <col min="2482" max="2489" width="10.88671875" style="90"/>
    <col min="2490" max="2490" width="10.6640625" style="90" customWidth="1"/>
    <col min="2491" max="2491" width="10.88671875" style="90"/>
    <col min="2492" max="2492" width="12.33203125" style="90" customWidth="1"/>
    <col min="2493" max="2493" width="13.33203125" style="90" customWidth="1"/>
    <col min="2494" max="2494" width="11.109375" style="90" customWidth="1"/>
    <col min="2495" max="2495" width="11.6640625" style="90" customWidth="1"/>
    <col min="2496" max="2496" width="10.88671875" style="90"/>
    <col min="2497" max="2497" width="13.6640625" style="90" bestFit="1" customWidth="1"/>
    <col min="2498" max="2500" width="10.88671875" style="90"/>
    <col min="2501" max="2501" width="13" style="90" bestFit="1" customWidth="1"/>
    <col min="2502" max="2502" width="12.33203125" style="90" bestFit="1" customWidth="1"/>
    <col min="2503" max="2505" width="10.88671875" style="90"/>
    <col min="2506" max="2506" width="15.33203125" style="90" customWidth="1"/>
    <col min="2507" max="2507" width="13" style="90" bestFit="1" customWidth="1"/>
    <col min="2508" max="2508" width="12.33203125" style="90" customWidth="1"/>
    <col min="2509" max="2509" width="11.44140625" style="90" customWidth="1"/>
    <col min="2510" max="2512" width="10.88671875" style="90"/>
    <col min="2513" max="2513" width="14.6640625" style="90" customWidth="1"/>
    <col min="2514" max="2514" width="12.5546875" style="90" customWidth="1"/>
    <col min="2515" max="2515" width="2.6640625" style="90" customWidth="1"/>
    <col min="2516" max="2516" width="9" style="90" customWidth="1"/>
    <col min="2517" max="2517" width="11.6640625" style="90" customWidth="1"/>
    <col min="2518" max="2518" width="12.5546875" style="90" customWidth="1"/>
    <col min="2519" max="2519" width="13.5546875" style="90" customWidth="1"/>
    <col min="2520" max="2521" width="11.6640625" style="90" customWidth="1"/>
    <col min="2522" max="2522" width="10.44140625" style="90" customWidth="1"/>
    <col min="2523" max="2523" width="2.6640625" style="90" customWidth="1"/>
    <col min="2524" max="2524" width="13.33203125" style="90" customWidth="1"/>
    <col min="2525" max="2525" width="12.6640625" style="90" customWidth="1"/>
    <col min="2526" max="2526" width="10.88671875" style="90" customWidth="1"/>
    <col min="2527" max="2527" width="13.33203125" style="90" customWidth="1"/>
    <col min="2528" max="2528" width="2.6640625" style="90" customWidth="1"/>
    <col min="2529" max="2529" width="11.5546875" style="90" customWidth="1"/>
    <col min="2530" max="2530" width="10.109375" style="90" customWidth="1"/>
    <col min="2531" max="2531" width="11.5546875" style="90" customWidth="1"/>
    <col min="2532" max="2532" width="10.88671875" style="90" customWidth="1"/>
    <col min="2533" max="2533" width="12" style="90" customWidth="1"/>
    <col min="2534" max="2534" width="12.88671875" style="90" customWidth="1"/>
    <col min="2535" max="2535" width="11.88671875" style="90" customWidth="1"/>
    <col min="2536" max="2536" width="13.88671875" style="90" customWidth="1"/>
    <col min="2537" max="2537" width="8.44140625" style="90" customWidth="1"/>
    <col min="2538" max="2538" width="12.6640625" style="90" customWidth="1"/>
    <col min="2539" max="2539" width="13" style="90" customWidth="1"/>
    <col min="2540" max="2541" width="10.88671875" style="90" customWidth="1"/>
    <col min="2542" max="2542" width="5.5546875" style="90" customWidth="1"/>
    <col min="2543" max="2543" width="11.109375" style="90" customWidth="1"/>
    <col min="2544" max="2544" width="10.109375" style="90" customWidth="1"/>
    <col min="2545" max="2545" width="12.44140625" style="90" customWidth="1"/>
    <col min="2546" max="2546" width="12.88671875" style="90" customWidth="1"/>
    <col min="2547" max="2547" width="11.88671875" style="90" customWidth="1"/>
    <col min="2548" max="2548" width="12.88671875" style="90" customWidth="1"/>
    <col min="2549" max="2549" width="11.88671875" style="90" customWidth="1"/>
    <col min="2550" max="2550" width="13.6640625" style="90" customWidth="1"/>
    <col min="2551" max="2551" width="3.33203125" style="90" customWidth="1"/>
    <col min="2552" max="2552" width="12.109375" style="90" customWidth="1"/>
    <col min="2553" max="2553" width="13" style="90" customWidth="1"/>
    <col min="2554" max="2554" width="10.88671875" style="90" customWidth="1"/>
    <col min="2555" max="2555" width="12.33203125" style="90" customWidth="1"/>
    <col min="2556" max="2557" width="2.6640625" style="90" customWidth="1"/>
    <col min="2558" max="2559" width="10.88671875" style="90"/>
    <col min="2560" max="2560" width="14.44140625" style="90" customWidth="1"/>
    <col min="2561" max="2561" width="13.44140625" style="90" customWidth="1"/>
    <col min="2562" max="2562" width="16.109375" style="90" customWidth="1"/>
    <col min="2563" max="2563" width="2.6640625" style="90" customWidth="1"/>
    <col min="2564" max="2567" width="10.88671875" style="90"/>
    <col min="2568" max="2568" width="10.109375" style="90" customWidth="1"/>
    <col min="2569" max="2569" width="10.88671875" style="90"/>
    <col min="2570" max="2570" width="15.44140625" style="90" bestFit="1" customWidth="1"/>
    <col min="2571" max="2572" width="12.88671875" style="90" bestFit="1" customWidth="1"/>
    <col min="2573" max="2707" width="10.88671875" style="90"/>
    <col min="2708" max="2708" width="1.6640625" style="90" customWidth="1"/>
    <col min="2709" max="2709" width="10" style="90" customWidth="1"/>
    <col min="2710" max="2710" width="10.88671875" style="90"/>
    <col min="2711" max="2712" width="8.109375" style="90" customWidth="1"/>
    <col min="2713" max="2713" width="8.88671875" style="90" customWidth="1"/>
    <col min="2714" max="2714" width="8.109375" style="90" customWidth="1"/>
    <col min="2715" max="2715" width="10.109375" style="90" customWidth="1"/>
    <col min="2716" max="2716" width="9.44140625" style="90" customWidth="1"/>
    <col min="2717" max="2717" width="10.33203125" style="90" customWidth="1"/>
    <col min="2718" max="2719" width="10.5546875" style="90" customWidth="1"/>
    <col min="2720" max="2720" width="11.44140625" style="90" customWidth="1"/>
    <col min="2721" max="2721" width="10.6640625" style="90" customWidth="1"/>
    <col min="2722" max="2723" width="10.88671875" style="90"/>
    <col min="2724" max="2724" width="12" style="90" customWidth="1"/>
    <col min="2725" max="2725" width="11" style="90" bestFit="1" customWidth="1"/>
    <col min="2726" max="2726" width="10.88671875" style="90" bestFit="1" customWidth="1"/>
    <col min="2727" max="2727" width="11.5546875" style="90" customWidth="1"/>
    <col min="2728" max="2728" width="10.88671875" style="90"/>
    <col min="2729" max="2729" width="11.88671875" style="90" customWidth="1"/>
    <col min="2730" max="2730" width="12.109375" style="90" customWidth="1"/>
    <col min="2731" max="2731" width="11.44140625" style="90" customWidth="1"/>
    <col min="2732" max="2732" width="12.44140625" style="90" customWidth="1"/>
    <col min="2733" max="2733" width="11.44140625" style="90" customWidth="1"/>
    <col min="2734" max="2736" width="10.88671875" style="90"/>
    <col min="2737" max="2737" width="11.44140625" style="90" customWidth="1"/>
    <col min="2738" max="2745" width="10.88671875" style="90"/>
    <col min="2746" max="2746" width="10.6640625" style="90" customWidth="1"/>
    <col min="2747" max="2747" width="10.88671875" style="90"/>
    <col min="2748" max="2748" width="12.33203125" style="90" customWidth="1"/>
    <col min="2749" max="2749" width="13.33203125" style="90" customWidth="1"/>
    <col min="2750" max="2750" width="11.109375" style="90" customWidth="1"/>
    <col min="2751" max="2751" width="11.6640625" style="90" customWidth="1"/>
    <col min="2752" max="2752" width="10.88671875" style="90"/>
    <col min="2753" max="2753" width="13.6640625" style="90" bestFit="1" customWidth="1"/>
    <col min="2754" max="2756" width="10.88671875" style="90"/>
    <col min="2757" max="2757" width="13" style="90" bestFit="1" customWidth="1"/>
    <col min="2758" max="2758" width="12.33203125" style="90" bestFit="1" customWidth="1"/>
    <col min="2759" max="2761" width="10.88671875" style="90"/>
    <col min="2762" max="2762" width="15.33203125" style="90" customWidth="1"/>
    <col min="2763" max="2763" width="13" style="90" bestFit="1" customWidth="1"/>
    <col min="2764" max="2764" width="12.33203125" style="90" customWidth="1"/>
    <col min="2765" max="2765" width="11.44140625" style="90" customWidth="1"/>
    <col min="2766" max="2768" width="10.88671875" style="90"/>
    <col min="2769" max="2769" width="14.6640625" style="90" customWidth="1"/>
    <col min="2770" max="2770" width="12.5546875" style="90" customWidth="1"/>
    <col min="2771" max="2771" width="2.6640625" style="90" customWidth="1"/>
    <col min="2772" max="2772" width="9" style="90" customWidth="1"/>
    <col min="2773" max="2773" width="11.6640625" style="90" customWidth="1"/>
    <col min="2774" max="2774" width="12.5546875" style="90" customWidth="1"/>
    <col min="2775" max="2775" width="13.5546875" style="90" customWidth="1"/>
    <col min="2776" max="2777" width="11.6640625" style="90" customWidth="1"/>
    <col min="2778" max="2778" width="10.44140625" style="90" customWidth="1"/>
    <col min="2779" max="2779" width="2.6640625" style="90" customWidth="1"/>
    <col min="2780" max="2780" width="13.33203125" style="90" customWidth="1"/>
    <col min="2781" max="2781" width="12.6640625" style="90" customWidth="1"/>
    <col min="2782" max="2782" width="10.88671875" style="90" customWidth="1"/>
    <col min="2783" max="2783" width="13.33203125" style="90" customWidth="1"/>
    <col min="2784" max="2784" width="2.6640625" style="90" customWidth="1"/>
    <col min="2785" max="2785" width="11.5546875" style="90" customWidth="1"/>
    <col min="2786" max="2786" width="10.109375" style="90" customWidth="1"/>
    <col min="2787" max="2787" width="11.5546875" style="90" customWidth="1"/>
    <col min="2788" max="2788" width="10.88671875" style="90" customWidth="1"/>
    <col min="2789" max="2789" width="12" style="90" customWidth="1"/>
    <col min="2790" max="2790" width="12.88671875" style="90" customWidth="1"/>
    <col min="2791" max="2791" width="11.88671875" style="90" customWidth="1"/>
    <col min="2792" max="2792" width="13.88671875" style="90" customWidth="1"/>
    <col min="2793" max="2793" width="8.44140625" style="90" customWidth="1"/>
    <col min="2794" max="2794" width="12.6640625" style="90" customWidth="1"/>
    <col min="2795" max="2795" width="13" style="90" customWidth="1"/>
    <col min="2796" max="2797" width="10.88671875" style="90" customWidth="1"/>
    <col min="2798" max="2798" width="5.5546875" style="90" customWidth="1"/>
    <col min="2799" max="2799" width="11.109375" style="90" customWidth="1"/>
    <col min="2800" max="2800" width="10.109375" style="90" customWidth="1"/>
    <col min="2801" max="2801" width="12.44140625" style="90" customWidth="1"/>
    <col min="2802" max="2802" width="12.88671875" style="90" customWidth="1"/>
    <col min="2803" max="2803" width="11.88671875" style="90" customWidth="1"/>
    <col min="2804" max="2804" width="12.88671875" style="90" customWidth="1"/>
    <col min="2805" max="2805" width="11.88671875" style="90" customWidth="1"/>
    <col min="2806" max="2806" width="13.6640625" style="90" customWidth="1"/>
    <col min="2807" max="2807" width="3.33203125" style="90" customWidth="1"/>
    <col min="2808" max="2808" width="12.109375" style="90" customWidth="1"/>
    <col min="2809" max="2809" width="13" style="90" customWidth="1"/>
    <col min="2810" max="2810" width="10.88671875" style="90" customWidth="1"/>
    <col min="2811" max="2811" width="12.33203125" style="90" customWidth="1"/>
    <col min="2812" max="2813" width="2.6640625" style="90" customWidth="1"/>
    <col min="2814" max="2815" width="10.88671875" style="90"/>
    <col min="2816" max="2816" width="14.44140625" style="90" customWidth="1"/>
    <col min="2817" max="2817" width="13.44140625" style="90" customWidth="1"/>
    <col min="2818" max="2818" width="16.109375" style="90" customWidth="1"/>
    <col min="2819" max="2819" width="2.6640625" style="90" customWidth="1"/>
    <col min="2820" max="2823" width="10.88671875" style="90"/>
    <col min="2824" max="2824" width="10.109375" style="90" customWidth="1"/>
    <col min="2825" max="2825" width="10.88671875" style="90"/>
    <col min="2826" max="2826" width="15.44140625" style="90" bestFit="1" customWidth="1"/>
    <col min="2827" max="2828" width="12.88671875" style="90" bestFit="1" customWidth="1"/>
    <col min="2829" max="2963" width="10.88671875" style="90"/>
    <col min="2964" max="2964" width="1.6640625" style="90" customWidth="1"/>
    <col min="2965" max="2965" width="10" style="90" customWidth="1"/>
    <col min="2966" max="2966" width="10.88671875" style="90"/>
    <col min="2967" max="2968" width="8.109375" style="90" customWidth="1"/>
    <col min="2969" max="2969" width="8.88671875" style="90" customWidth="1"/>
    <col min="2970" max="2970" width="8.109375" style="90" customWidth="1"/>
    <col min="2971" max="2971" width="10.109375" style="90" customWidth="1"/>
    <col min="2972" max="2972" width="9.44140625" style="90" customWidth="1"/>
    <col min="2973" max="2973" width="10.33203125" style="90" customWidth="1"/>
    <col min="2974" max="2975" width="10.5546875" style="90" customWidth="1"/>
    <col min="2976" max="2976" width="11.44140625" style="90" customWidth="1"/>
    <col min="2977" max="2977" width="10.6640625" style="90" customWidth="1"/>
    <col min="2978" max="2979" width="10.88671875" style="90"/>
    <col min="2980" max="2980" width="12" style="90" customWidth="1"/>
    <col min="2981" max="2981" width="11" style="90" bestFit="1" customWidth="1"/>
    <col min="2982" max="2982" width="10.88671875" style="90" bestFit="1" customWidth="1"/>
    <col min="2983" max="2983" width="11.5546875" style="90" customWidth="1"/>
    <col min="2984" max="2984" width="10.88671875" style="90"/>
    <col min="2985" max="2985" width="11.88671875" style="90" customWidth="1"/>
    <col min="2986" max="2986" width="12.109375" style="90" customWidth="1"/>
    <col min="2987" max="2987" width="11.44140625" style="90" customWidth="1"/>
    <col min="2988" max="2988" width="12.44140625" style="90" customWidth="1"/>
    <col min="2989" max="2989" width="11.44140625" style="90" customWidth="1"/>
    <col min="2990" max="2992" width="10.88671875" style="90"/>
    <col min="2993" max="2993" width="11.44140625" style="90" customWidth="1"/>
    <col min="2994" max="3001" width="10.88671875" style="90"/>
    <col min="3002" max="3002" width="10.6640625" style="90" customWidth="1"/>
    <col min="3003" max="3003" width="10.88671875" style="90"/>
    <col min="3004" max="3004" width="12.33203125" style="90" customWidth="1"/>
    <col min="3005" max="3005" width="13.33203125" style="90" customWidth="1"/>
    <col min="3006" max="3006" width="11.109375" style="90" customWidth="1"/>
    <col min="3007" max="3007" width="11.6640625" style="90" customWidth="1"/>
    <col min="3008" max="3008" width="10.88671875" style="90"/>
    <col min="3009" max="3009" width="13.6640625" style="90" bestFit="1" customWidth="1"/>
    <col min="3010" max="3012" width="10.88671875" style="90"/>
    <col min="3013" max="3013" width="13" style="90" bestFit="1" customWidth="1"/>
    <col min="3014" max="3014" width="12.33203125" style="90" bestFit="1" customWidth="1"/>
    <col min="3015" max="3017" width="10.88671875" style="90"/>
    <col min="3018" max="3018" width="15.33203125" style="90" customWidth="1"/>
    <col min="3019" max="3019" width="13" style="90" bestFit="1" customWidth="1"/>
    <col min="3020" max="3020" width="12.33203125" style="90" customWidth="1"/>
    <col min="3021" max="3021" width="11.44140625" style="90" customWidth="1"/>
    <col min="3022" max="3024" width="10.88671875" style="90"/>
    <col min="3025" max="3025" width="14.6640625" style="90" customWidth="1"/>
    <col min="3026" max="3026" width="12.5546875" style="90" customWidth="1"/>
    <col min="3027" max="3027" width="2.6640625" style="90" customWidth="1"/>
    <col min="3028" max="3028" width="9" style="90" customWidth="1"/>
    <col min="3029" max="3029" width="11.6640625" style="90" customWidth="1"/>
    <col min="3030" max="3030" width="12.5546875" style="90" customWidth="1"/>
    <col min="3031" max="3031" width="13.5546875" style="90" customWidth="1"/>
    <col min="3032" max="3033" width="11.6640625" style="90" customWidth="1"/>
    <col min="3034" max="3034" width="10.44140625" style="90" customWidth="1"/>
    <col min="3035" max="3035" width="2.6640625" style="90" customWidth="1"/>
    <col min="3036" max="3036" width="13.33203125" style="90" customWidth="1"/>
    <col min="3037" max="3037" width="12.6640625" style="90" customWidth="1"/>
    <col min="3038" max="3038" width="10.88671875" style="90" customWidth="1"/>
    <col min="3039" max="3039" width="13.33203125" style="90" customWidth="1"/>
    <col min="3040" max="3040" width="2.6640625" style="90" customWidth="1"/>
    <col min="3041" max="3041" width="11.5546875" style="90" customWidth="1"/>
    <col min="3042" max="3042" width="10.109375" style="90" customWidth="1"/>
    <col min="3043" max="3043" width="11.5546875" style="90" customWidth="1"/>
    <col min="3044" max="3044" width="10.88671875" style="90" customWidth="1"/>
    <col min="3045" max="3045" width="12" style="90" customWidth="1"/>
    <col min="3046" max="3046" width="12.88671875" style="90" customWidth="1"/>
    <col min="3047" max="3047" width="11.88671875" style="90" customWidth="1"/>
    <col min="3048" max="3048" width="13.88671875" style="90" customWidth="1"/>
    <col min="3049" max="3049" width="8.44140625" style="90" customWidth="1"/>
    <col min="3050" max="3050" width="12.6640625" style="90" customWidth="1"/>
    <col min="3051" max="3051" width="13" style="90" customWidth="1"/>
    <col min="3052" max="3053" width="10.88671875" style="90" customWidth="1"/>
    <col min="3054" max="3054" width="5.5546875" style="90" customWidth="1"/>
    <col min="3055" max="3055" width="11.109375" style="90" customWidth="1"/>
    <col min="3056" max="3056" width="10.109375" style="90" customWidth="1"/>
    <col min="3057" max="3057" width="12.44140625" style="90" customWidth="1"/>
    <col min="3058" max="3058" width="12.88671875" style="90" customWidth="1"/>
    <col min="3059" max="3059" width="11.88671875" style="90" customWidth="1"/>
    <col min="3060" max="3060" width="12.88671875" style="90" customWidth="1"/>
    <col min="3061" max="3061" width="11.88671875" style="90" customWidth="1"/>
    <col min="3062" max="3062" width="13.6640625" style="90" customWidth="1"/>
    <col min="3063" max="3063" width="3.33203125" style="90" customWidth="1"/>
    <col min="3064" max="3064" width="12.109375" style="90" customWidth="1"/>
    <col min="3065" max="3065" width="13" style="90" customWidth="1"/>
    <col min="3066" max="3066" width="10.88671875" style="90" customWidth="1"/>
    <col min="3067" max="3067" width="12.33203125" style="90" customWidth="1"/>
    <col min="3068" max="3069" width="2.6640625" style="90" customWidth="1"/>
    <col min="3070" max="3071" width="10.88671875" style="90"/>
    <col min="3072" max="3072" width="14.44140625" style="90" customWidth="1"/>
    <col min="3073" max="3073" width="13.44140625" style="90" customWidth="1"/>
    <col min="3074" max="3074" width="16.109375" style="90" customWidth="1"/>
    <col min="3075" max="3075" width="2.6640625" style="90" customWidth="1"/>
    <col min="3076" max="3079" width="10.88671875" style="90"/>
    <col min="3080" max="3080" width="10.109375" style="90" customWidth="1"/>
    <col min="3081" max="3081" width="10.88671875" style="90"/>
    <col min="3082" max="3082" width="15.44140625" style="90" bestFit="1" customWidth="1"/>
    <col min="3083" max="3084" width="12.88671875" style="90" bestFit="1" customWidth="1"/>
    <col min="3085" max="3219" width="10.88671875" style="90"/>
    <col min="3220" max="3220" width="1.6640625" style="90" customWidth="1"/>
    <col min="3221" max="3221" width="10" style="90" customWidth="1"/>
    <col min="3222" max="3222" width="10.88671875" style="90"/>
    <col min="3223" max="3224" width="8.109375" style="90" customWidth="1"/>
    <col min="3225" max="3225" width="8.88671875" style="90" customWidth="1"/>
    <col min="3226" max="3226" width="8.109375" style="90" customWidth="1"/>
    <col min="3227" max="3227" width="10.109375" style="90" customWidth="1"/>
    <col min="3228" max="3228" width="9.44140625" style="90" customWidth="1"/>
    <col min="3229" max="3229" width="10.33203125" style="90" customWidth="1"/>
    <col min="3230" max="3231" width="10.5546875" style="90" customWidth="1"/>
    <col min="3232" max="3232" width="11.44140625" style="90" customWidth="1"/>
    <col min="3233" max="3233" width="10.6640625" style="90" customWidth="1"/>
    <col min="3234" max="3235" width="10.88671875" style="90"/>
    <col min="3236" max="3236" width="12" style="90" customWidth="1"/>
    <col min="3237" max="3237" width="11" style="90" bestFit="1" customWidth="1"/>
    <col min="3238" max="3238" width="10.88671875" style="90" bestFit="1" customWidth="1"/>
    <col min="3239" max="3239" width="11.5546875" style="90" customWidth="1"/>
    <col min="3240" max="3240" width="10.88671875" style="90"/>
    <col min="3241" max="3241" width="11.88671875" style="90" customWidth="1"/>
    <col min="3242" max="3242" width="12.109375" style="90" customWidth="1"/>
    <col min="3243" max="3243" width="11.44140625" style="90" customWidth="1"/>
    <col min="3244" max="3244" width="12.44140625" style="90" customWidth="1"/>
    <col min="3245" max="3245" width="11.44140625" style="90" customWidth="1"/>
    <col min="3246" max="3248" width="10.88671875" style="90"/>
    <col min="3249" max="3249" width="11.44140625" style="90" customWidth="1"/>
    <col min="3250" max="3257" width="10.88671875" style="90"/>
    <col min="3258" max="3258" width="10.6640625" style="90" customWidth="1"/>
    <col min="3259" max="3259" width="10.88671875" style="90"/>
    <col min="3260" max="3260" width="12.33203125" style="90" customWidth="1"/>
    <col min="3261" max="3261" width="13.33203125" style="90" customWidth="1"/>
    <col min="3262" max="3262" width="11.109375" style="90" customWidth="1"/>
    <col min="3263" max="3263" width="11.6640625" style="90" customWidth="1"/>
    <col min="3264" max="3264" width="10.88671875" style="90"/>
    <col min="3265" max="3265" width="13.6640625" style="90" bestFit="1" customWidth="1"/>
    <col min="3266" max="3268" width="10.88671875" style="90"/>
    <col min="3269" max="3269" width="13" style="90" bestFit="1" customWidth="1"/>
    <col min="3270" max="3270" width="12.33203125" style="90" bestFit="1" customWidth="1"/>
    <col min="3271" max="3273" width="10.88671875" style="90"/>
    <col min="3274" max="3274" width="15.33203125" style="90" customWidth="1"/>
    <col min="3275" max="3275" width="13" style="90" bestFit="1" customWidth="1"/>
    <col min="3276" max="3276" width="12.33203125" style="90" customWidth="1"/>
    <col min="3277" max="3277" width="11.44140625" style="90" customWidth="1"/>
    <col min="3278" max="3280" width="10.88671875" style="90"/>
    <col min="3281" max="3281" width="14.6640625" style="90" customWidth="1"/>
    <col min="3282" max="3282" width="12.5546875" style="90" customWidth="1"/>
    <col min="3283" max="3283" width="2.6640625" style="90" customWidth="1"/>
    <col min="3284" max="3284" width="9" style="90" customWidth="1"/>
    <col min="3285" max="3285" width="11.6640625" style="90" customWidth="1"/>
    <col min="3286" max="3286" width="12.5546875" style="90" customWidth="1"/>
    <col min="3287" max="3287" width="13.5546875" style="90" customWidth="1"/>
    <col min="3288" max="3289" width="11.6640625" style="90" customWidth="1"/>
    <col min="3290" max="3290" width="10.44140625" style="90" customWidth="1"/>
    <col min="3291" max="3291" width="2.6640625" style="90" customWidth="1"/>
    <col min="3292" max="3292" width="13.33203125" style="90" customWidth="1"/>
    <col min="3293" max="3293" width="12.6640625" style="90" customWidth="1"/>
    <col min="3294" max="3294" width="10.88671875" style="90" customWidth="1"/>
    <col min="3295" max="3295" width="13.33203125" style="90" customWidth="1"/>
    <col min="3296" max="3296" width="2.6640625" style="90" customWidth="1"/>
    <col min="3297" max="3297" width="11.5546875" style="90" customWidth="1"/>
    <col min="3298" max="3298" width="10.109375" style="90" customWidth="1"/>
    <col min="3299" max="3299" width="11.5546875" style="90" customWidth="1"/>
    <col min="3300" max="3300" width="10.88671875" style="90" customWidth="1"/>
    <col min="3301" max="3301" width="12" style="90" customWidth="1"/>
    <col min="3302" max="3302" width="12.88671875" style="90" customWidth="1"/>
    <col min="3303" max="3303" width="11.88671875" style="90" customWidth="1"/>
    <col min="3304" max="3304" width="13.88671875" style="90" customWidth="1"/>
    <col min="3305" max="3305" width="8.44140625" style="90" customWidth="1"/>
    <col min="3306" max="3306" width="12.6640625" style="90" customWidth="1"/>
    <col min="3307" max="3307" width="13" style="90" customWidth="1"/>
    <col min="3308" max="3309" width="10.88671875" style="90" customWidth="1"/>
    <col min="3310" max="3310" width="5.5546875" style="90" customWidth="1"/>
    <col min="3311" max="3311" width="11.109375" style="90" customWidth="1"/>
    <col min="3312" max="3312" width="10.109375" style="90" customWidth="1"/>
    <col min="3313" max="3313" width="12.44140625" style="90" customWidth="1"/>
    <col min="3314" max="3314" width="12.88671875" style="90" customWidth="1"/>
    <col min="3315" max="3315" width="11.88671875" style="90" customWidth="1"/>
    <col min="3316" max="3316" width="12.88671875" style="90" customWidth="1"/>
    <col min="3317" max="3317" width="11.88671875" style="90" customWidth="1"/>
    <col min="3318" max="3318" width="13.6640625" style="90" customWidth="1"/>
    <col min="3319" max="3319" width="3.33203125" style="90" customWidth="1"/>
    <col min="3320" max="3320" width="12.109375" style="90" customWidth="1"/>
    <col min="3321" max="3321" width="13" style="90" customWidth="1"/>
    <col min="3322" max="3322" width="10.88671875" style="90" customWidth="1"/>
    <col min="3323" max="3323" width="12.33203125" style="90" customWidth="1"/>
    <col min="3324" max="3325" width="2.6640625" style="90" customWidth="1"/>
    <col min="3326" max="3327" width="10.88671875" style="90"/>
    <col min="3328" max="3328" width="14.44140625" style="90" customWidth="1"/>
    <col min="3329" max="3329" width="13.44140625" style="90" customWidth="1"/>
    <col min="3330" max="3330" width="16.109375" style="90" customWidth="1"/>
    <col min="3331" max="3331" width="2.6640625" style="90" customWidth="1"/>
    <col min="3332" max="3335" width="10.88671875" style="90"/>
    <col min="3336" max="3336" width="10.109375" style="90" customWidth="1"/>
    <col min="3337" max="3337" width="10.88671875" style="90"/>
    <col min="3338" max="3338" width="15.44140625" style="90" bestFit="1" customWidth="1"/>
    <col min="3339" max="3340" width="12.88671875" style="90" bestFit="1" customWidth="1"/>
    <col min="3341" max="3475" width="10.88671875" style="90"/>
    <col min="3476" max="3476" width="1.6640625" style="90" customWidth="1"/>
    <col min="3477" max="3477" width="10" style="90" customWidth="1"/>
    <col min="3478" max="3478" width="10.88671875" style="90"/>
    <col min="3479" max="3480" width="8.109375" style="90" customWidth="1"/>
    <col min="3481" max="3481" width="8.88671875" style="90" customWidth="1"/>
    <col min="3482" max="3482" width="8.109375" style="90" customWidth="1"/>
    <col min="3483" max="3483" width="10.109375" style="90" customWidth="1"/>
    <col min="3484" max="3484" width="9.44140625" style="90" customWidth="1"/>
    <col min="3485" max="3485" width="10.33203125" style="90" customWidth="1"/>
    <col min="3486" max="3487" width="10.5546875" style="90" customWidth="1"/>
    <col min="3488" max="3488" width="11.44140625" style="90" customWidth="1"/>
    <col min="3489" max="3489" width="10.6640625" style="90" customWidth="1"/>
    <col min="3490" max="3491" width="10.88671875" style="90"/>
    <col min="3492" max="3492" width="12" style="90" customWidth="1"/>
    <col min="3493" max="3493" width="11" style="90" bestFit="1" customWidth="1"/>
    <col min="3494" max="3494" width="10.88671875" style="90" bestFit="1" customWidth="1"/>
    <col min="3495" max="3495" width="11.5546875" style="90" customWidth="1"/>
    <col min="3496" max="3496" width="10.88671875" style="90"/>
    <col min="3497" max="3497" width="11.88671875" style="90" customWidth="1"/>
    <col min="3498" max="3498" width="12.109375" style="90" customWidth="1"/>
    <col min="3499" max="3499" width="11.44140625" style="90" customWidth="1"/>
    <col min="3500" max="3500" width="12.44140625" style="90" customWidth="1"/>
    <col min="3501" max="3501" width="11.44140625" style="90" customWidth="1"/>
    <col min="3502" max="3504" width="10.88671875" style="90"/>
    <col min="3505" max="3505" width="11.44140625" style="90" customWidth="1"/>
    <col min="3506" max="3513" width="10.88671875" style="90"/>
    <col min="3514" max="3514" width="10.6640625" style="90" customWidth="1"/>
    <col min="3515" max="3515" width="10.88671875" style="90"/>
    <col min="3516" max="3516" width="12.33203125" style="90" customWidth="1"/>
    <col min="3517" max="3517" width="13.33203125" style="90" customWidth="1"/>
    <col min="3518" max="3518" width="11.109375" style="90" customWidth="1"/>
    <col min="3519" max="3519" width="11.6640625" style="90" customWidth="1"/>
    <col min="3520" max="3520" width="10.88671875" style="90"/>
    <col min="3521" max="3521" width="13.6640625" style="90" bestFit="1" customWidth="1"/>
    <col min="3522" max="3524" width="10.88671875" style="90"/>
    <col min="3525" max="3525" width="13" style="90" bestFit="1" customWidth="1"/>
    <col min="3526" max="3526" width="12.33203125" style="90" bestFit="1" customWidth="1"/>
    <col min="3527" max="3529" width="10.88671875" style="90"/>
    <col min="3530" max="3530" width="15.33203125" style="90" customWidth="1"/>
    <col min="3531" max="3531" width="13" style="90" bestFit="1" customWidth="1"/>
    <col min="3532" max="3532" width="12.33203125" style="90" customWidth="1"/>
    <col min="3533" max="3533" width="11.44140625" style="90" customWidth="1"/>
    <col min="3534" max="3536" width="10.88671875" style="90"/>
    <col min="3537" max="3537" width="14.6640625" style="90" customWidth="1"/>
    <col min="3538" max="3538" width="12.5546875" style="90" customWidth="1"/>
    <col min="3539" max="3539" width="2.6640625" style="90" customWidth="1"/>
    <col min="3540" max="3540" width="9" style="90" customWidth="1"/>
    <col min="3541" max="3541" width="11.6640625" style="90" customWidth="1"/>
    <col min="3542" max="3542" width="12.5546875" style="90" customWidth="1"/>
    <col min="3543" max="3543" width="13.5546875" style="90" customWidth="1"/>
    <col min="3544" max="3545" width="11.6640625" style="90" customWidth="1"/>
    <col min="3546" max="3546" width="10.44140625" style="90" customWidth="1"/>
    <col min="3547" max="3547" width="2.6640625" style="90" customWidth="1"/>
    <col min="3548" max="3548" width="13.33203125" style="90" customWidth="1"/>
    <col min="3549" max="3549" width="12.6640625" style="90" customWidth="1"/>
    <col min="3550" max="3550" width="10.88671875" style="90" customWidth="1"/>
    <col min="3551" max="3551" width="13.33203125" style="90" customWidth="1"/>
    <col min="3552" max="3552" width="2.6640625" style="90" customWidth="1"/>
    <col min="3553" max="3553" width="11.5546875" style="90" customWidth="1"/>
    <col min="3554" max="3554" width="10.109375" style="90" customWidth="1"/>
    <col min="3555" max="3555" width="11.5546875" style="90" customWidth="1"/>
    <col min="3556" max="3556" width="10.88671875" style="90" customWidth="1"/>
    <col min="3557" max="3557" width="12" style="90" customWidth="1"/>
    <col min="3558" max="3558" width="12.88671875" style="90" customWidth="1"/>
    <col min="3559" max="3559" width="11.88671875" style="90" customWidth="1"/>
    <col min="3560" max="3560" width="13.88671875" style="90" customWidth="1"/>
    <col min="3561" max="3561" width="8.44140625" style="90" customWidth="1"/>
    <col min="3562" max="3562" width="12.6640625" style="90" customWidth="1"/>
    <col min="3563" max="3563" width="13" style="90" customWidth="1"/>
    <col min="3564" max="3565" width="10.88671875" style="90" customWidth="1"/>
    <col min="3566" max="3566" width="5.5546875" style="90" customWidth="1"/>
    <col min="3567" max="3567" width="11.109375" style="90" customWidth="1"/>
    <col min="3568" max="3568" width="10.109375" style="90" customWidth="1"/>
    <col min="3569" max="3569" width="12.44140625" style="90" customWidth="1"/>
    <col min="3570" max="3570" width="12.88671875" style="90" customWidth="1"/>
    <col min="3571" max="3571" width="11.88671875" style="90" customWidth="1"/>
    <col min="3572" max="3572" width="12.88671875" style="90" customWidth="1"/>
    <col min="3573" max="3573" width="11.88671875" style="90" customWidth="1"/>
    <col min="3574" max="3574" width="13.6640625" style="90" customWidth="1"/>
    <col min="3575" max="3575" width="3.33203125" style="90" customWidth="1"/>
    <col min="3576" max="3576" width="12.109375" style="90" customWidth="1"/>
    <col min="3577" max="3577" width="13" style="90" customWidth="1"/>
    <col min="3578" max="3578" width="10.88671875" style="90" customWidth="1"/>
    <col min="3579" max="3579" width="12.33203125" style="90" customWidth="1"/>
    <col min="3580" max="3581" width="2.6640625" style="90" customWidth="1"/>
    <col min="3582" max="3583" width="10.88671875" style="90"/>
    <col min="3584" max="3584" width="14.44140625" style="90" customWidth="1"/>
    <col min="3585" max="3585" width="13.44140625" style="90" customWidth="1"/>
    <col min="3586" max="3586" width="16.109375" style="90" customWidth="1"/>
    <col min="3587" max="3587" width="2.6640625" style="90" customWidth="1"/>
    <col min="3588" max="3591" width="10.88671875" style="90"/>
    <col min="3592" max="3592" width="10.109375" style="90" customWidth="1"/>
    <col min="3593" max="3593" width="10.88671875" style="90"/>
    <col min="3594" max="3594" width="15.44140625" style="90" bestFit="1" customWidth="1"/>
    <col min="3595" max="3596" width="12.88671875" style="90" bestFit="1" customWidth="1"/>
    <col min="3597" max="3731" width="10.88671875" style="90"/>
    <col min="3732" max="3732" width="1.6640625" style="90" customWidth="1"/>
    <col min="3733" max="3733" width="10" style="90" customWidth="1"/>
    <col min="3734" max="3734" width="10.88671875" style="90"/>
    <col min="3735" max="3736" width="8.109375" style="90" customWidth="1"/>
    <col min="3737" max="3737" width="8.88671875" style="90" customWidth="1"/>
    <col min="3738" max="3738" width="8.109375" style="90" customWidth="1"/>
    <col min="3739" max="3739" width="10.109375" style="90" customWidth="1"/>
    <col min="3740" max="3740" width="9.44140625" style="90" customWidth="1"/>
    <col min="3741" max="3741" width="10.33203125" style="90" customWidth="1"/>
    <col min="3742" max="3743" width="10.5546875" style="90" customWidth="1"/>
    <col min="3744" max="3744" width="11.44140625" style="90" customWidth="1"/>
    <col min="3745" max="3745" width="10.6640625" style="90" customWidth="1"/>
    <col min="3746" max="3747" width="10.88671875" style="90"/>
    <col min="3748" max="3748" width="12" style="90" customWidth="1"/>
    <col min="3749" max="3749" width="11" style="90" bestFit="1" customWidth="1"/>
    <col min="3750" max="3750" width="10.88671875" style="90" bestFit="1" customWidth="1"/>
    <col min="3751" max="3751" width="11.5546875" style="90" customWidth="1"/>
    <col min="3752" max="3752" width="10.88671875" style="90"/>
    <col min="3753" max="3753" width="11.88671875" style="90" customWidth="1"/>
    <col min="3754" max="3754" width="12.109375" style="90" customWidth="1"/>
    <col min="3755" max="3755" width="11.44140625" style="90" customWidth="1"/>
    <col min="3756" max="3756" width="12.44140625" style="90" customWidth="1"/>
    <col min="3757" max="3757" width="11.44140625" style="90" customWidth="1"/>
    <col min="3758" max="3760" width="10.88671875" style="90"/>
    <col min="3761" max="3761" width="11.44140625" style="90" customWidth="1"/>
    <col min="3762" max="3769" width="10.88671875" style="90"/>
    <col min="3770" max="3770" width="10.6640625" style="90" customWidth="1"/>
    <col min="3771" max="3771" width="10.88671875" style="90"/>
    <col min="3772" max="3772" width="12.33203125" style="90" customWidth="1"/>
    <col min="3773" max="3773" width="13.33203125" style="90" customWidth="1"/>
    <col min="3774" max="3774" width="11.109375" style="90" customWidth="1"/>
    <col min="3775" max="3775" width="11.6640625" style="90" customWidth="1"/>
    <col min="3776" max="3776" width="10.88671875" style="90"/>
    <col min="3777" max="3777" width="13.6640625" style="90" bestFit="1" customWidth="1"/>
    <col min="3778" max="3780" width="10.88671875" style="90"/>
    <col min="3781" max="3781" width="13" style="90" bestFit="1" customWidth="1"/>
    <col min="3782" max="3782" width="12.33203125" style="90" bestFit="1" customWidth="1"/>
    <col min="3783" max="3785" width="10.88671875" style="90"/>
    <col min="3786" max="3786" width="15.33203125" style="90" customWidth="1"/>
    <col min="3787" max="3787" width="13" style="90" bestFit="1" customWidth="1"/>
    <col min="3788" max="3788" width="12.33203125" style="90" customWidth="1"/>
    <col min="3789" max="3789" width="11.44140625" style="90" customWidth="1"/>
    <col min="3790" max="3792" width="10.88671875" style="90"/>
    <col min="3793" max="3793" width="14.6640625" style="90" customWidth="1"/>
    <col min="3794" max="3794" width="12.5546875" style="90" customWidth="1"/>
    <col min="3795" max="3795" width="2.6640625" style="90" customWidth="1"/>
    <col min="3796" max="3796" width="9" style="90" customWidth="1"/>
    <col min="3797" max="3797" width="11.6640625" style="90" customWidth="1"/>
    <col min="3798" max="3798" width="12.5546875" style="90" customWidth="1"/>
    <col min="3799" max="3799" width="13.5546875" style="90" customWidth="1"/>
    <col min="3800" max="3801" width="11.6640625" style="90" customWidth="1"/>
    <col min="3802" max="3802" width="10.44140625" style="90" customWidth="1"/>
    <col min="3803" max="3803" width="2.6640625" style="90" customWidth="1"/>
    <col min="3804" max="3804" width="13.33203125" style="90" customWidth="1"/>
    <col min="3805" max="3805" width="12.6640625" style="90" customWidth="1"/>
    <col min="3806" max="3806" width="10.88671875" style="90" customWidth="1"/>
    <col min="3807" max="3807" width="13.33203125" style="90" customWidth="1"/>
    <col min="3808" max="3808" width="2.6640625" style="90" customWidth="1"/>
    <col min="3809" max="3809" width="11.5546875" style="90" customWidth="1"/>
    <col min="3810" max="3810" width="10.109375" style="90" customWidth="1"/>
    <col min="3811" max="3811" width="11.5546875" style="90" customWidth="1"/>
    <col min="3812" max="3812" width="10.88671875" style="90" customWidth="1"/>
    <col min="3813" max="3813" width="12" style="90" customWidth="1"/>
    <col min="3814" max="3814" width="12.88671875" style="90" customWidth="1"/>
    <col min="3815" max="3815" width="11.88671875" style="90" customWidth="1"/>
    <col min="3816" max="3816" width="13.88671875" style="90" customWidth="1"/>
    <col min="3817" max="3817" width="8.44140625" style="90" customWidth="1"/>
    <col min="3818" max="3818" width="12.6640625" style="90" customWidth="1"/>
    <col min="3819" max="3819" width="13" style="90" customWidth="1"/>
    <col min="3820" max="3821" width="10.88671875" style="90" customWidth="1"/>
    <col min="3822" max="3822" width="5.5546875" style="90" customWidth="1"/>
    <col min="3823" max="3823" width="11.109375" style="90" customWidth="1"/>
    <col min="3824" max="3824" width="10.109375" style="90" customWidth="1"/>
    <col min="3825" max="3825" width="12.44140625" style="90" customWidth="1"/>
    <col min="3826" max="3826" width="12.88671875" style="90" customWidth="1"/>
    <col min="3827" max="3827" width="11.88671875" style="90" customWidth="1"/>
    <col min="3828" max="3828" width="12.88671875" style="90" customWidth="1"/>
    <col min="3829" max="3829" width="11.88671875" style="90" customWidth="1"/>
    <col min="3830" max="3830" width="13.6640625" style="90" customWidth="1"/>
    <col min="3831" max="3831" width="3.33203125" style="90" customWidth="1"/>
    <col min="3832" max="3832" width="12.109375" style="90" customWidth="1"/>
    <col min="3833" max="3833" width="13" style="90" customWidth="1"/>
    <col min="3834" max="3834" width="10.88671875" style="90" customWidth="1"/>
    <col min="3835" max="3835" width="12.33203125" style="90" customWidth="1"/>
    <col min="3836" max="3837" width="2.6640625" style="90" customWidth="1"/>
    <col min="3838" max="3839" width="10.88671875" style="90"/>
    <col min="3840" max="3840" width="14.44140625" style="90" customWidth="1"/>
    <col min="3841" max="3841" width="13.44140625" style="90" customWidth="1"/>
    <col min="3842" max="3842" width="16.109375" style="90" customWidth="1"/>
    <col min="3843" max="3843" width="2.6640625" style="90" customWidth="1"/>
    <col min="3844" max="3847" width="10.88671875" style="90"/>
    <col min="3848" max="3848" width="10.109375" style="90" customWidth="1"/>
    <col min="3849" max="3849" width="10.88671875" style="90"/>
    <col min="3850" max="3850" width="15.44140625" style="90" bestFit="1" customWidth="1"/>
    <col min="3851" max="3852" width="12.88671875" style="90" bestFit="1" customWidth="1"/>
    <col min="3853" max="3987" width="10.88671875" style="90"/>
    <col min="3988" max="3988" width="1.6640625" style="90" customWidth="1"/>
    <col min="3989" max="3989" width="10" style="90" customWidth="1"/>
    <col min="3990" max="3990" width="10.88671875" style="90"/>
    <col min="3991" max="3992" width="8.109375" style="90" customWidth="1"/>
    <col min="3993" max="3993" width="8.88671875" style="90" customWidth="1"/>
    <col min="3994" max="3994" width="8.109375" style="90" customWidth="1"/>
    <col min="3995" max="3995" width="10.109375" style="90" customWidth="1"/>
    <col min="3996" max="3996" width="9.44140625" style="90" customWidth="1"/>
    <col min="3997" max="3997" width="10.33203125" style="90" customWidth="1"/>
    <col min="3998" max="3999" width="10.5546875" style="90" customWidth="1"/>
    <col min="4000" max="4000" width="11.44140625" style="90" customWidth="1"/>
    <col min="4001" max="4001" width="10.6640625" style="90" customWidth="1"/>
    <col min="4002" max="4003" width="10.88671875" style="90"/>
    <col min="4004" max="4004" width="12" style="90" customWidth="1"/>
    <col min="4005" max="4005" width="11" style="90" bestFit="1" customWidth="1"/>
    <col min="4006" max="4006" width="10.88671875" style="90" bestFit="1" customWidth="1"/>
    <col min="4007" max="4007" width="11.5546875" style="90" customWidth="1"/>
    <col min="4008" max="4008" width="10.88671875" style="90"/>
    <col min="4009" max="4009" width="11.88671875" style="90" customWidth="1"/>
    <col min="4010" max="4010" width="12.109375" style="90" customWidth="1"/>
    <col min="4011" max="4011" width="11.44140625" style="90" customWidth="1"/>
    <col min="4012" max="4012" width="12.44140625" style="90" customWidth="1"/>
    <col min="4013" max="4013" width="11.44140625" style="90" customWidth="1"/>
    <col min="4014" max="4016" width="10.88671875" style="90"/>
    <col min="4017" max="4017" width="11.44140625" style="90" customWidth="1"/>
    <col min="4018" max="4025" width="10.88671875" style="90"/>
    <col min="4026" max="4026" width="10.6640625" style="90" customWidth="1"/>
    <col min="4027" max="4027" width="10.88671875" style="90"/>
    <col min="4028" max="4028" width="12.33203125" style="90" customWidth="1"/>
    <col min="4029" max="4029" width="13.33203125" style="90" customWidth="1"/>
    <col min="4030" max="4030" width="11.109375" style="90" customWidth="1"/>
    <col min="4031" max="4031" width="11.6640625" style="90" customWidth="1"/>
    <col min="4032" max="4032" width="10.88671875" style="90"/>
    <col min="4033" max="4033" width="13.6640625" style="90" bestFit="1" customWidth="1"/>
    <col min="4034" max="4036" width="10.88671875" style="90"/>
    <col min="4037" max="4037" width="13" style="90" bestFit="1" customWidth="1"/>
    <col min="4038" max="4038" width="12.33203125" style="90" bestFit="1" customWidth="1"/>
    <col min="4039" max="4041" width="10.88671875" style="90"/>
    <col min="4042" max="4042" width="15.33203125" style="90" customWidth="1"/>
    <col min="4043" max="4043" width="13" style="90" bestFit="1" customWidth="1"/>
    <col min="4044" max="4044" width="12.33203125" style="90" customWidth="1"/>
    <col min="4045" max="4045" width="11.44140625" style="90" customWidth="1"/>
    <col min="4046" max="4048" width="10.88671875" style="90"/>
    <col min="4049" max="4049" width="14.6640625" style="90" customWidth="1"/>
    <col min="4050" max="4050" width="12.5546875" style="90" customWidth="1"/>
    <col min="4051" max="4051" width="2.6640625" style="90" customWidth="1"/>
    <col min="4052" max="4052" width="9" style="90" customWidth="1"/>
    <col min="4053" max="4053" width="11.6640625" style="90" customWidth="1"/>
    <col min="4054" max="4054" width="12.5546875" style="90" customWidth="1"/>
    <col min="4055" max="4055" width="13.5546875" style="90" customWidth="1"/>
    <col min="4056" max="4057" width="11.6640625" style="90" customWidth="1"/>
    <col min="4058" max="4058" width="10.44140625" style="90" customWidth="1"/>
    <col min="4059" max="4059" width="2.6640625" style="90" customWidth="1"/>
    <col min="4060" max="4060" width="13.33203125" style="90" customWidth="1"/>
    <col min="4061" max="4061" width="12.6640625" style="90" customWidth="1"/>
    <col min="4062" max="4062" width="10.88671875" style="90" customWidth="1"/>
    <col min="4063" max="4063" width="13.33203125" style="90" customWidth="1"/>
    <col min="4064" max="4064" width="2.6640625" style="90" customWidth="1"/>
    <col min="4065" max="4065" width="11.5546875" style="90" customWidth="1"/>
    <col min="4066" max="4066" width="10.109375" style="90" customWidth="1"/>
    <col min="4067" max="4067" width="11.5546875" style="90" customWidth="1"/>
    <col min="4068" max="4068" width="10.88671875" style="90" customWidth="1"/>
    <col min="4069" max="4069" width="12" style="90" customWidth="1"/>
    <col min="4070" max="4070" width="12.88671875" style="90" customWidth="1"/>
    <col min="4071" max="4071" width="11.88671875" style="90" customWidth="1"/>
    <col min="4072" max="4072" width="13.88671875" style="90" customWidth="1"/>
    <col min="4073" max="4073" width="8.44140625" style="90" customWidth="1"/>
    <col min="4074" max="4074" width="12.6640625" style="90" customWidth="1"/>
    <col min="4075" max="4075" width="13" style="90" customWidth="1"/>
    <col min="4076" max="4077" width="10.88671875" style="90" customWidth="1"/>
    <col min="4078" max="4078" width="5.5546875" style="90" customWidth="1"/>
    <col min="4079" max="4079" width="11.109375" style="90" customWidth="1"/>
    <col min="4080" max="4080" width="10.109375" style="90" customWidth="1"/>
    <col min="4081" max="4081" width="12.44140625" style="90" customWidth="1"/>
    <col min="4082" max="4082" width="12.88671875" style="90" customWidth="1"/>
    <col min="4083" max="4083" width="11.88671875" style="90" customWidth="1"/>
    <col min="4084" max="4084" width="12.88671875" style="90" customWidth="1"/>
    <col min="4085" max="4085" width="11.88671875" style="90" customWidth="1"/>
    <col min="4086" max="4086" width="13.6640625" style="90" customWidth="1"/>
    <col min="4087" max="4087" width="3.33203125" style="90" customWidth="1"/>
    <col min="4088" max="4088" width="12.109375" style="90" customWidth="1"/>
    <col min="4089" max="4089" width="13" style="90" customWidth="1"/>
    <col min="4090" max="4090" width="10.88671875" style="90" customWidth="1"/>
    <col min="4091" max="4091" width="12.33203125" style="90" customWidth="1"/>
    <col min="4092" max="4093" width="2.6640625" style="90" customWidth="1"/>
    <col min="4094" max="4095" width="10.88671875" style="90"/>
    <col min="4096" max="4096" width="14.44140625" style="90" customWidth="1"/>
    <col min="4097" max="4097" width="13.44140625" style="90" customWidth="1"/>
    <col min="4098" max="4098" width="16.109375" style="90" customWidth="1"/>
    <col min="4099" max="4099" width="2.6640625" style="90" customWidth="1"/>
    <col min="4100" max="4103" width="10.88671875" style="90"/>
    <col min="4104" max="4104" width="10.109375" style="90" customWidth="1"/>
    <col min="4105" max="4105" width="10.88671875" style="90"/>
    <col min="4106" max="4106" width="15.44140625" style="90" bestFit="1" customWidth="1"/>
    <col min="4107" max="4108" width="12.88671875" style="90" bestFit="1" customWidth="1"/>
    <col min="4109" max="4243" width="10.88671875" style="90"/>
    <col min="4244" max="4244" width="1.6640625" style="90" customWidth="1"/>
    <col min="4245" max="4245" width="10" style="90" customWidth="1"/>
    <col min="4246" max="4246" width="10.88671875" style="90"/>
    <col min="4247" max="4248" width="8.109375" style="90" customWidth="1"/>
    <col min="4249" max="4249" width="8.88671875" style="90" customWidth="1"/>
    <col min="4250" max="4250" width="8.109375" style="90" customWidth="1"/>
    <col min="4251" max="4251" width="10.109375" style="90" customWidth="1"/>
    <col min="4252" max="4252" width="9.44140625" style="90" customWidth="1"/>
    <col min="4253" max="4253" width="10.33203125" style="90" customWidth="1"/>
    <col min="4254" max="4255" width="10.5546875" style="90" customWidth="1"/>
    <col min="4256" max="4256" width="11.44140625" style="90" customWidth="1"/>
    <col min="4257" max="4257" width="10.6640625" style="90" customWidth="1"/>
    <col min="4258" max="4259" width="10.88671875" style="90"/>
    <col min="4260" max="4260" width="12" style="90" customWidth="1"/>
    <col min="4261" max="4261" width="11" style="90" bestFit="1" customWidth="1"/>
    <col min="4262" max="4262" width="10.88671875" style="90" bestFit="1" customWidth="1"/>
    <col min="4263" max="4263" width="11.5546875" style="90" customWidth="1"/>
    <col min="4264" max="4264" width="10.88671875" style="90"/>
    <col min="4265" max="4265" width="11.88671875" style="90" customWidth="1"/>
    <col min="4266" max="4266" width="12.109375" style="90" customWidth="1"/>
    <col min="4267" max="4267" width="11.44140625" style="90" customWidth="1"/>
    <col min="4268" max="4268" width="12.44140625" style="90" customWidth="1"/>
    <col min="4269" max="4269" width="11.44140625" style="90" customWidth="1"/>
    <col min="4270" max="4272" width="10.88671875" style="90"/>
    <col min="4273" max="4273" width="11.44140625" style="90" customWidth="1"/>
    <col min="4274" max="4281" width="10.88671875" style="90"/>
    <col min="4282" max="4282" width="10.6640625" style="90" customWidth="1"/>
    <col min="4283" max="4283" width="10.88671875" style="90"/>
    <col min="4284" max="4284" width="12.33203125" style="90" customWidth="1"/>
    <col min="4285" max="4285" width="13.33203125" style="90" customWidth="1"/>
    <col min="4286" max="4286" width="11.109375" style="90" customWidth="1"/>
    <col min="4287" max="4287" width="11.6640625" style="90" customWidth="1"/>
    <col min="4288" max="4288" width="10.88671875" style="90"/>
    <col min="4289" max="4289" width="13.6640625" style="90" bestFit="1" customWidth="1"/>
    <col min="4290" max="4292" width="10.88671875" style="90"/>
    <col min="4293" max="4293" width="13" style="90" bestFit="1" customWidth="1"/>
    <col min="4294" max="4294" width="12.33203125" style="90" bestFit="1" customWidth="1"/>
    <col min="4295" max="4297" width="10.88671875" style="90"/>
    <col min="4298" max="4298" width="15.33203125" style="90" customWidth="1"/>
    <col min="4299" max="4299" width="13" style="90" bestFit="1" customWidth="1"/>
    <col min="4300" max="4300" width="12.33203125" style="90" customWidth="1"/>
    <col min="4301" max="4301" width="11.44140625" style="90" customWidth="1"/>
    <col min="4302" max="4304" width="10.88671875" style="90"/>
    <col min="4305" max="4305" width="14.6640625" style="90" customWidth="1"/>
    <col min="4306" max="4306" width="12.5546875" style="90" customWidth="1"/>
    <col min="4307" max="4307" width="2.6640625" style="90" customWidth="1"/>
    <col min="4308" max="4308" width="9" style="90" customWidth="1"/>
    <col min="4309" max="4309" width="11.6640625" style="90" customWidth="1"/>
    <col min="4310" max="4310" width="12.5546875" style="90" customWidth="1"/>
    <col min="4311" max="4311" width="13.5546875" style="90" customWidth="1"/>
    <col min="4312" max="4313" width="11.6640625" style="90" customWidth="1"/>
    <col min="4314" max="4314" width="10.44140625" style="90" customWidth="1"/>
    <col min="4315" max="4315" width="2.6640625" style="90" customWidth="1"/>
    <col min="4316" max="4316" width="13.33203125" style="90" customWidth="1"/>
    <col min="4317" max="4317" width="12.6640625" style="90" customWidth="1"/>
    <col min="4318" max="4318" width="10.88671875" style="90" customWidth="1"/>
    <col min="4319" max="4319" width="13.33203125" style="90" customWidth="1"/>
    <col min="4320" max="4320" width="2.6640625" style="90" customWidth="1"/>
    <col min="4321" max="4321" width="11.5546875" style="90" customWidth="1"/>
    <col min="4322" max="4322" width="10.109375" style="90" customWidth="1"/>
    <col min="4323" max="4323" width="11.5546875" style="90" customWidth="1"/>
    <col min="4324" max="4324" width="10.88671875" style="90" customWidth="1"/>
    <col min="4325" max="4325" width="12" style="90" customWidth="1"/>
    <col min="4326" max="4326" width="12.88671875" style="90" customWidth="1"/>
    <col min="4327" max="4327" width="11.88671875" style="90" customWidth="1"/>
    <col min="4328" max="4328" width="13.88671875" style="90" customWidth="1"/>
    <col min="4329" max="4329" width="8.44140625" style="90" customWidth="1"/>
    <col min="4330" max="4330" width="12.6640625" style="90" customWidth="1"/>
    <col min="4331" max="4331" width="13" style="90" customWidth="1"/>
    <col min="4332" max="4333" width="10.88671875" style="90" customWidth="1"/>
    <col min="4334" max="4334" width="5.5546875" style="90" customWidth="1"/>
    <col min="4335" max="4335" width="11.109375" style="90" customWidth="1"/>
    <col min="4336" max="4336" width="10.109375" style="90" customWidth="1"/>
    <col min="4337" max="4337" width="12.44140625" style="90" customWidth="1"/>
    <col min="4338" max="4338" width="12.88671875" style="90" customWidth="1"/>
    <col min="4339" max="4339" width="11.88671875" style="90" customWidth="1"/>
    <col min="4340" max="4340" width="12.88671875" style="90" customWidth="1"/>
    <col min="4341" max="4341" width="11.88671875" style="90" customWidth="1"/>
    <col min="4342" max="4342" width="13.6640625" style="90" customWidth="1"/>
    <col min="4343" max="4343" width="3.33203125" style="90" customWidth="1"/>
    <col min="4344" max="4344" width="12.109375" style="90" customWidth="1"/>
    <col min="4345" max="4345" width="13" style="90" customWidth="1"/>
    <col min="4346" max="4346" width="10.88671875" style="90" customWidth="1"/>
    <col min="4347" max="4347" width="12.33203125" style="90" customWidth="1"/>
    <col min="4348" max="4349" width="2.6640625" style="90" customWidth="1"/>
    <col min="4350" max="4351" width="10.88671875" style="90"/>
    <col min="4352" max="4352" width="14.44140625" style="90" customWidth="1"/>
    <col min="4353" max="4353" width="13.44140625" style="90" customWidth="1"/>
    <col min="4354" max="4354" width="16.109375" style="90" customWidth="1"/>
    <col min="4355" max="4355" width="2.6640625" style="90" customWidth="1"/>
    <col min="4356" max="4359" width="10.88671875" style="90"/>
    <col min="4360" max="4360" width="10.109375" style="90" customWidth="1"/>
    <col min="4361" max="4361" width="10.88671875" style="90"/>
    <col min="4362" max="4362" width="15.44140625" style="90" bestFit="1" customWidth="1"/>
    <col min="4363" max="4364" width="12.88671875" style="90" bestFit="1" customWidth="1"/>
    <col min="4365" max="4499" width="10.88671875" style="90"/>
    <col min="4500" max="4500" width="1.6640625" style="90" customWidth="1"/>
    <col min="4501" max="4501" width="10" style="90" customWidth="1"/>
    <col min="4502" max="4502" width="10.88671875" style="90"/>
    <col min="4503" max="4504" width="8.109375" style="90" customWidth="1"/>
    <col min="4505" max="4505" width="8.88671875" style="90" customWidth="1"/>
    <col min="4506" max="4506" width="8.109375" style="90" customWidth="1"/>
    <col min="4507" max="4507" width="10.109375" style="90" customWidth="1"/>
    <col min="4508" max="4508" width="9.44140625" style="90" customWidth="1"/>
    <col min="4509" max="4509" width="10.33203125" style="90" customWidth="1"/>
    <col min="4510" max="4511" width="10.5546875" style="90" customWidth="1"/>
    <col min="4512" max="4512" width="11.44140625" style="90" customWidth="1"/>
    <col min="4513" max="4513" width="10.6640625" style="90" customWidth="1"/>
    <col min="4514" max="4515" width="10.88671875" style="90"/>
    <col min="4516" max="4516" width="12" style="90" customWidth="1"/>
    <col min="4517" max="4517" width="11" style="90" bestFit="1" customWidth="1"/>
    <col min="4518" max="4518" width="10.88671875" style="90" bestFit="1" customWidth="1"/>
    <col min="4519" max="4519" width="11.5546875" style="90" customWidth="1"/>
    <col min="4520" max="4520" width="10.88671875" style="90"/>
    <col min="4521" max="4521" width="11.88671875" style="90" customWidth="1"/>
    <col min="4522" max="4522" width="12.109375" style="90" customWidth="1"/>
    <col min="4523" max="4523" width="11.44140625" style="90" customWidth="1"/>
    <col min="4524" max="4524" width="12.44140625" style="90" customWidth="1"/>
    <col min="4525" max="4525" width="11.44140625" style="90" customWidth="1"/>
    <col min="4526" max="4528" width="10.88671875" style="90"/>
    <col min="4529" max="4529" width="11.44140625" style="90" customWidth="1"/>
    <col min="4530" max="4537" width="10.88671875" style="90"/>
    <col min="4538" max="4538" width="10.6640625" style="90" customWidth="1"/>
    <col min="4539" max="4539" width="10.88671875" style="90"/>
    <col min="4540" max="4540" width="12.33203125" style="90" customWidth="1"/>
    <col min="4541" max="4541" width="13.33203125" style="90" customWidth="1"/>
    <col min="4542" max="4542" width="11.109375" style="90" customWidth="1"/>
    <col min="4543" max="4543" width="11.6640625" style="90" customWidth="1"/>
    <col min="4544" max="4544" width="10.88671875" style="90"/>
    <col min="4545" max="4545" width="13.6640625" style="90" bestFit="1" customWidth="1"/>
    <col min="4546" max="4548" width="10.88671875" style="90"/>
    <col min="4549" max="4549" width="13" style="90" bestFit="1" customWidth="1"/>
    <col min="4550" max="4550" width="12.33203125" style="90" bestFit="1" customWidth="1"/>
    <col min="4551" max="4553" width="10.88671875" style="90"/>
    <col min="4554" max="4554" width="15.33203125" style="90" customWidth="1"/>
    <col min="4555" max="4555" width="13" style="90" bestFit="1" customWidth="1"/>
    <col min="4556" max="4556" width="12.33203125" style="90" customWidth="1"/>
    <col min="4557" max="4557" width="11.44140625" style="90" customWidth="1"/>
    <col min="4558" max="4560" width="10.88671875" style="90"/>
    <col min="4561" max="4561" width="14.6640625" style="90" customWidth="1"/>
    <col min="4562" max="4562" width="12.5546875" style="90" customWidth="1"/>
    <col min="4563" max="4563" width="2.6640625" style="90" customWidth="1"/>
    <col min="4564" max="4564" width="9" style="90" customWidth="1"/>
    <col min="4565" max="4565" width="11.6640625" style="90" customWidth="1"/>
    <col min="4566" max="4566" width="12.5546875" style="90" customWidth="1"/>
    <col min="4567" max="4567" width="13.5546875" style="90" customWidth="1"/>
    <col min="4568" max="4569" width="11.6640625" style="90" customWidth="1"/>
    <col min="4570" max="4570" width="10.44140625" style="90" customWidth="1"/>
    <col min="4571" max="4571" width="2.6640625" style="90" customWidth="1"/>
    <col min="4572" max="4572" width="13.33203125" style="90" customWidth="1"/>
    <col min="4573" max="4573" width="12.6640625" style="90" customWidth="1"/>
    <col min="4574" max="4574" width="10.88671875" style="90" customWidth="1"/>
    <col min="4575" max="4575" width="13.33203125" style="90" customWidth="1"/>
    <col min="4576" max="4576" width="2.6640625" style="90" customWidth="1"/>
    <col min="4577" max="4577" width="11.5546875" style="90" customWidth="1"/>
    <col min="4578" max="4578" width="10.109375" style="90" customWidth="1"/>
    <col min="4579" max="4579" width="11.5546875" style="90" customWidth="1"/>
    <col min="4580" max="4580" width="10.88671875" style="90" customWidth="1"/>
    <col min="4581" max="4581" width="12" style="90" customWidth="1"/>
    <col min="4582" max="4582" width="12.88671875" style="90" customWidth="1"/>
    <col min="4583" max="4583" width="11.88671875" style="90" customWidth="1"/>
    <col min="4584" max="4584" width="13.88671875" style="90" customWidth="1"/>
    <col min="4585" max="4585" width="8.44140625" style="90" customWidth="1"/>
    <col min="4586" max="4586" width="12.6640625" style="90" customWidth="1"/>
    <col min="4587" max="4587" width="13" style="90" customWidth="1"/>
    <col min="4588" max="4589" width="10.88671875" style="90" customWidth="1"/>
    <col min="4590" max="4590" width="5.5546875" style="90" customWidth="1"/>
    <col min="4591" max="4591" width="11.109375" style="90" customWidth="1"/>
    <col min="4592" max="4592" width="10.109375" style="90" customWidth="1"/>
    <col min="4593" max="4593" width="12.44140625" style="90" customWidth="1"/>
    <col min="4594" max="4594" width="12.88671875" style="90" customWidth="1"/>
    <col min="4595" max="4595" width="11.88671875" style="90" customWidth="1"/>
    <col min="4596" max="4596" width="12.88671875" style="90" customWidth="1"/>
    <col min="4597" max="4597" width="11.88671875" style="90" customWidth="1"/>
    <col min="4598" max="4598" width="13.6640625" style="90" customWidth="1"/>
    <col min="4599" max="4599" width="3.33203125" style="90" customWidth="1"/>
    <col min="4600" max="4600" width="12.109375" style="90" customWidth="1"/>
    <col min="4601" max="4601" width="13" style="90" customWidth="1"/>
    <col min="4602" max="4602" width="10.88671875" style="90" customWidth="1"/>
    <col min="4603" max="4603" width="12.33203125" style="90" customWidth="1"/>
    <col min="4604" max="4605" width="2.6640625" style="90" customWidth="1"/>
    <col min="4606" max="4607" width="10.88671875" style="90"/>
    <col min="4608" max="4608" width="14.44140625" style="90" customWidth="1"/>
    <col min="4609" max="4609" width="13.44140625" style="90" customWidth="1"/>
    <col min="4610" max="4610" width="16.109375" style="90" customWidth="1"/>
    <col min="4611" max="4611" width="2.6640625" style="90" customWidth="1"/>
    <col min="4612" max="4615" width="10.88671875" style="90"/>
    <col min="4616" max="4616" width="10.109375" style="90" customWidth="1"/>
    <col min="4617" max="4617" width="10.88671875" style="90"/>
    <col min="4618" max="4618" width="15.44140625" style="90" bestFit="1" customWidth="1"/>
    <col min="4619" max="4620" width="12.88671875" style="90" bestFit="1" customWidth="1"/>
    <col min="4621" max="4755" width="10.88671875" style="90"/>
    <col min="4756" max="4756" width="1.6640625" style="90" customWidth="1"/>
    <col min="4757" max="4757" width="10" style="90" customWidth="1"/>
    <col min="4758" max="4758" width="10.88671875" style="90"/>
    <col min="4759" max="4760" width="8.109375" style="90" customWidth="1"/>
    <col min="4761" max="4761" width="8.88671875" style="90" customWidth="1"/>
    <col min="4762" max="4762" width="8.109375" style="90" customWidth="1"/>
    <col min="4763" max="4763" width="10.109375" style="90" customWidth="1"/>
    <col min="4764" max="4764" width="9.44140625" style="90" customWidth="1"/>
    <col min="4765" max="4765" width="10.33203125" style="90" customWidth="1"/>
    <col min="4766" max="4767" width="10.5546875" style="90" customWidth="1"/>
    <col min="4768" max="4768" width="11.44140625" style="90" customWidth="1"/>
    <col min="4769" max="4769" width="10.6640625" style="90" customWidth="1"/>
    <col min="4770" max="4771" width="10.88671875" style="90"/>
    <col min="4772" max="4772" width="12" style="90" customWidth="1"/>
    <col min="4773" max="4773" width="11" style="90" bestFit="1" customWidth="1"/>
    <col min="4774" max="4774" width="10.88671875" style="90" bestFit="1" customWidth="1"/>
    <col min="4775" max="4775" width="11.5546875" style="90" customWidth="1"/>
    <col min="4776" max="4776" width="10.88671875" style="90"/>
    <col min="4777" max="4777" width="11.88671875" style="90" customWidth="1"/>
    <col min="4778" max="4778" width="12.109375" style="90" customWidth="1"/>
    <col min="4779" max="4779" width="11.44140625" style="90" customWidth="1"/>
    <col min="4780" max="4780" width="12.44140625" style="90" customWidth="1"/>
    <col min="4781" max="4781" width="11.44140625" style="90" customWidth="1"/>
    <col min="4782" max="4784" width="10.88671875" style="90"/>
    <col min="4785" max="4785" width="11.44140625" style="90" customWidth="1"/>
    <col min="4786" max="4793" width="10.88671875" style="90"/>
    <col min="4794" max="4794" width="10.6640625" style="90" customWidth="1"/>
    <col min="4795" max="4795" width="10.88671875" style="90"/>
    <col min="4796" max="4796" width="12.33203125" style="90" customWidth="1"/>
    <col min="4797" max="4797" width="13.33203125" style="90" customWidth="1"/>
    <col min="4798" max="4798" width="11.109375" style="90" customWidth="1"/>
    <col min="4799" max="4799" width="11.6640625" style="90" customWidth="1"/>
    <col min="4800" max="4800" width="10.88671875" style="90"/>
    <col min="4801" max="4801" width="13.6640625" style="90" bestFit="1" customWidth="1"/>
    <col min="4802" max="4804" width="10.88671875" style="90"/>
    <col min="4805" max="4805" width="13" style="90" bestFit="1" customWidth="1"/>
    <col min="4806" max="4806" width="12.33203125" style="90" bestFit="1" customWidth="1"/>
    <col min="4807" max="4809" width="10.88671875" style="90"/>
    <col min="4810" max="4810" width="15.33203125" style="90" customWidth="1"/>
    <col min="4811" max="4811" width="13" style="90" bestFit="1" customWidth="1"/>
    <col min="4812" max="4812" width="12.33203125" style="90" customWidth="1"/>
    <col min="4813" max="4813" width="11.44140625" style="90" customWidth="1"/>
    <col min="4814" max="4816" width="10.88671875" style="90"/>
    <col min="4817" max="4817" width="14.6640625" style="90" customWidth="1"/>
    <col min="4818" max="4818" width="12.5546875" style="90" customWidth="1"/>
    <col min="4819" max="4819" width="2.6640625" style="90" customWidth="1"/>
    <col min="4820" max="4820" width="9" style="90" customWidth="1"/>
    <col min="4821" max="4821" width="11.6640625" style="90" customWidth="1"/>
    <col min="4822" max="4822" width="12.5546875" style="90" customWidth="1"/>
    <col min="4823" max="4823" width="13.5546875" style="90" customWidth="1"/>
    <col min="4824" max="4825" width="11.6640625" style="90" customWidth="1"/>
    <col min="4826" max="4826" width="10.44140625" style="90" customWidth="1"/>
    <col min="4827" max="4827" width="2.6640625" style="90" customWidth="1"/>
    <col min="4828" max="4828" width="13.33203125" style="90" customWidth="1"/>
    <col min="4829" max="4829" width="12.6640625" style="90" customWidth="1"/>
    <col min="4830" max="4830" width="10.88671875" style="90" customWidth="1"/>
    <col min="4831" max="4831" width="13.33203125" style="90" customWidth="1"/>
    <col min="4832" max="4832" width="2.6640625" style="90" customWidth="1"/>
    <col min="4833" max="4833" width="11.5546875" style="90" customWidth="1"/>
    <col min="4834" max="4834" width="10.109375" style="90" customWidth="1"/>
    <col min="4835" max="4835" width="11.5546875" style="90" customWidth="1"/>
    <col min="4836" max="4836" width="10.88671875" style="90" customWidth="1"/>
    <col min="4837" max="4837" width="12" style="90" customWidth="1"/>
    <col min="4838" max="4838" width="12.88671875" style="90" customWidth="1"/>
    <col min="4839" max="4839" width="11.88671875" style="90" customWidth="1"/>
    <col min="4840" max="4840" width="13.88671875" style="90" customWidth="1"/>
    <col min="4841" max="4841" width="8.44140625" style="90" customWidth="1"/>
    <col min="4842" max="4842" width="12.6640625" style="90" customWidth="1"/>
    <col min="4843" max="4843" width="13" style="90" customWidth="1"/>
    <col min="4844" max="4845" width="10.88671875" style="90" customWidth="1"/>
    <col min="4846" max="4846" width="5.5546875" style="90" customWidth="1"/>
    <col min="4847" max="4847" width="11.109375" style="90" customWidth="1"/>
    <col min="4848" max="4848" width="10.109375" style="90" customWidth="1"/>
    <col min="4849" max="4849" width="12.44140625" style="90" customWidth="1"/>
    <col min="4850" max="4850" width="12.88671875" style="90" customWidth="1"/>
    <col min="4851" max="4851" width="11.88671875" style="90" customWidth="1"/>
    <col min="4852" max="4852" width="12.88671875" style="90" customWidth="1"/>
    <col min="4853" max="4853" width="11.88671875" style="90" customWidth="1"/>
    <col min="4854" max="4854" width="13.6640625" style="90" customWidth="1"/>
    <col min="4855" max="4855" width="3.33203125" style="90" customWidth="1"/>
    <col min="4856" max="4856" width="12.109375" style="90" customWidth="1"/>
    <col min="4857" max="4857" width="13" style="90" customWidth="1"/>
    <col min="4858" max="4858" width="10.88671875" style="90" customWidth="1"/>
    <col min="4859" max="4859" width="12.33203125" style="90" customWidth="1"/>
    <col min="4860" max="4861" width="2.6640625" style="90" customWidth="1"/>
    <col min="4862" max="4863" width="10.88671875" style="90"/>
    <col min="4864" max="4864" width="14.44140625" style="90" customWidth="1"/>
    <col min="4865" max="4865" width="13.44140625" style="90" customWidth="1"/>
    <col min="4866" max="4866" width="16.109375" style="90" customWidth="1"/>
    <col min="4867" max="4867" width="2.6640625" style="90" customWidth="1"/>
    <col min="4868" max="4871" width="10.88671875" style="90"/>
    <col min="4872" max="4872" width="10.109375" style="90" customWidth="1"/>
    <col min="4873" max="4873" width="10.88671875" style="90"/>
    <col min="4874" max="4874" width="15.44140625" style="90" bestFit="1" customWidth="1"/>
    <col min="4875" max="4876" width="12.88671875" style="90" bestFit="1" customWidth="1"/>
    <col min="4877" max="5011" width="10.88671875" style="90"/>
    <col min="5012" max="5012" width="1.6640625" style="90" customWidth="1"/>
    <col min="5013" max="5013" width="10" style="90" customWidth="1"/>
    <col min="5014" max="5014" width="10.88671875" style="90"/>
    <col min="5015" max="5016" width="8.109375" style="90" customWidth="1"/>
    <col min="5017" max="5017" width="8.88671875" style="90" customWidth="1"/>
    <col min="5018" max="5018" width="8.109375" style="90" customWidth="1"/>
    <col min="5019" max="5019" width="10.109375" style="90" customWidth="1"/>
    <col min="5020" max="5020" width="9.44140625" style="90" customWidth="1"/>
    <col min="5021" max="5021" width="10.33203125" style="90" customWidth="1"/>
    <col min="5022" max="5023" width="10.5546875" style="90" customWidth="1"/>
    <col min="5024" max="5024" width="11.44140625" style="90" customWidth="1"/>
    <col min="5025" max="5025" width="10.6640625" style="90" customWidth="1"/>
    <col min="5026" max="5027" width="10.88671875" style="90"/>
    <col min="5028" max="5028" width="12" style="90" customWidth="1"/>
    <col min="5029" max="5029" width="11" style="90" bestFit="1" customWidth="1"/>
    <col min="5030" max="5030" width="10.88671875" style="90" bestFit="1" customWidth="1"/>
    <col min="5031" max="5031" width="11.5546875" style="90" customWidth="1"/>
    <col min="5032" max="5032" width="10.88671875" style="90"/>
    <col min="5033" max="5033" width="11.88671875" style="90" customWidth="1"/>
    <col min="5034" max="5034" width="12.109375" style="90" customWidth="1"/>
    <col min="5035" max="5035" width="11.44140625" style="90" customWidth="1"/>
    <col min="5036" max="5036" width="12.44140625" style="90" customWidth="1"/>
    <col min="5037" max="5037" width="11.44140625" style="90" customWidth="1"/>
    <col min="5038" max="5040" width="10.88671875" style="90"/>
    <col min="5041" max="5041" width="11.44140625" style="90" customWidth="1"/>
    <col min="5042" max="5049" width="10.88671875" style="90"/>
    <col min="5050" max="5050" width="10.6640625" style="90" customWidth="1"/>
    <col min="5051" max="5051" width="10.88671875" style="90"/>
    <col min="5052" max="5052" width="12.33203125" style="90" customWidth="1"/>
    <col min="5053" max="5053" width="13.33203125" style="90" customWidth="1"/>
    <col min="5054" max="5054" width="11.109375" style="90" customWidth="1"/>
    <col min="5055" max="5055" width="11.6640625" style="90" customWidth="1"/>
    <col min="5056" max="5056" width="10.88671875" style="90"/>
    <col min="5057" max="5057" width="13.6640625" style="90" bestFit="1" customWidth="1"/>
    <col min="5058" max="5060" width="10.88671875" style="90"/>
    <col min="5061" max="5061" width="13" style="90" bestFit="1" customWidth="1"/>
    <col min="5062" max="5062" width="12.33203125" style="90" bestFit="1" customWidth="1"/>
    <col min="5063" max="5065" width="10.88671875" style="90"/>
    <col min="5066" max="5066" width="15.33203125" style="90" customWidth="1"/>
    <col min="5067" max="5067" width="13" style="90" bestFit="1" customWidth="1"/>
    <col min="5068" max="5068" width="12.33203125" style="90" customWidth="1"/>
    <col min="5069" max="5069" width="11.44140625" style="90" customWidth="1"/>
    <col min="5070" max="5072" width="10.88671875" style="90"/>
    <col min="5073" max="5073" width="14.6640625" style="90" customWidth="1"/>
    <col min="5074" max="5074" width="12.5546875" style="90" customWidth="1"/>
    <col min="5075" max="5075" width="2.6640625" style="90" customWidth="1"/>
    <col min="5076" max="5076" width="9" style="90" customWidth="1"/>
    <col min="5077" max="5077" width="11.6640625" style="90" customWidth="1"/>
    <col min="5078" max="5078" width="12.5546875" style="90" customWidth="1"/>
    <col min="5079" max="5079" width="13.5546875" style="90" customWidth="1"/>
    <col min="5080" max="5081" width="11.6640625" style="90" customWidth="1"/>
    <col min="5082" max="5082" width="10.44140625" style="90" customWidth="1"/>
    <col min="5083" max="5083" width="2.6640625" style="90" customWidth="1"/>
    <col min="5084" max="5084" width="13.33203125" style="90" customWidth="1"/>
    <col min="5085" max="5085" width="12.6640625" style="90" customWidth="1"/>
    <col min="5086" max="5086" width="10.88671875" style="90" customWidth="1"/>
    <col min="5087" max="5087" width="13.33203125" style="90" customWidth="1"/>
    <col min="5088" max="5088" width="2.6640625" style="90" customWidth="1"/>
    <col min="5089" max="5089" width="11.5546875" style="90" customWidth="1"/>
    <col min="5090" max="5090" width="10.109375" style="90" customWidth="1"/>
    <col min="5091" max="5091" width="11.5546875" style="90" customWidth="1"/>
    <col min="5092" max="5092" width="10.88671875" style="90" customWidth="1"/>
    <col min="5093" max="5093" width="12" style="90" customWidth="1"/>
    <col min="5094" max="5094" width="12.88671875" style="90" customWidth="1"/>
    <col min="5095" max="5095" width="11.88671875" style="90" customWidth="1"/>
    <col min="5096" max="5096" width="13.88671875" style="90" customWidth="1"/>
    <col min="5097" max="5097" width="8.44140625" style="90" customWidth="1"/>
    <col min="5098" max="5098" width="12.6640625" style="90" customWidth="1"/>
    <col min="5099" max="5099" width="13" style="90" customWidth="1"/>
    <col min="5100" max="5101" width="10.88671875" style="90" customWidth="1"/>
    <col min="5102" max="5102" width="5.5546875" style="90" customWidth="1"/>
    <col min="5103" max="5103" width="11.109375" style="90" customWidth="1"/>
    <col min="5104" max="5104" width="10.109375" style="90" customWidth="1"/>
    <col min="5105" max="5105" width="12.44140625" style="90" customWidth="1"/>
    <col min="5106" max="5106" width="12.88671875" style="90" customWidth="1"/>
    <col min="5107" max="5107" width="11.88671875" style="90" customWidth="1"/>
    <col min="5108" max="5108" width="12.88671875" style="90" customWidth="1"/>
    <col min="5109" max="5109" width="11.88671875" style="90" customWidth="1"/>
    <col min="5110" max="5110" width="13.6640625" style="90" customWidth="1"/>
    <col min="5111" max="5111" width="3.33203125" style="90" customWidth="1"/>
    <col min="5112" max="5112" width="12.109375" style="90" customWidth="1"/>
    <col min="5113" max="5113" width="13" style="90" customWidth="1"/>
    <col min="5114" max="5114" width="10.88671875" style="90" customWidth="1"/>
    <col min="5115" max="5115" width="12.33203125" style="90" customWidth="1"/>
    <col min="5116" max="5117" width="2.6640625" style="90" customWidth="1"/>
    <col min="5118" max="5119" width="10.88671875" style="90"/>
    <col min="5120" max="5120" width="14.44140625" style="90" customWidth="1"/>
    <col min="5121" max="5121" width="13.44140625" style="90" customWidth="1"/>
    <col min="5122" max="5122" width="16.109375" style="90" customWidth="1"/>
    <col min="5123" max="5123" width="2.6640625" style="90" customWidth="1"/>
    <col min="5124" max="5127" width="10.88671875" style="90"/>
    <col min="5128" max="5128" width="10.109375" style="90" customWidth="1"/>
    <col min="5129" max="5129" width="10.88671875" style="90"/>
    <col min="5130" max="5130" width="15.44140625" style="90" bestFit="1" customWidth="1"/>
    <col min="5131" max="5132" width="12.88671875" style="90" bestFit="1" customWidth="1"/>
    <col min="5133" max="5267" width="10.88671875" style="90"/>
    <col min="5268" max="5268" width="1.6640625" style="90" customWidth="1"/>
    <col min="5269" max="5269" width="10" style="90" customWidth="1"/>
    <col min="5270" max="5270" width="10.88671875" style="90"/>
    <col min="5271" max="5272" width="8.109375" style="90" customWidth="1"/>
    <col min="5273" max="5273" width="8.88671875" style="90" customWidth="1"/>
    <col min="5274" max="5274" width="8.109375" style="90" customWidth="1"/>
    <col min="5275" max="5275" width="10.109375" style="90" customWidth="1"/>
    <col min="5276" max="5276" width="9.44140625" style="90" customWidth="1"/>
    <col min="5277" max="5277" width="10.33203125" style="90" customWidth="1"/>
    <col min="5278" max="5279" width="10.5546875" style="90" customWidth="1"/>
    <col min="5280" max="5280" width="11.44140625" style="90" customWidth="1"/>
    <col min="5281" max="5281" width="10.6640625" style="90" customWidth="1"/>
    <col min="5282" max="5283" width="10.88671875" style="90"/>
    <col min="5284" max="5284" width="12" style="90" customWidth="1"/>
    <col min="5285" max="5285" width="11" style="90" bestFit="1" customWidth="1"/>
    <col min="5286" max="5286" width="10.88671875" style="90" bestFit="1" customWidth="1"/>
    <col min="5287" max="5287" width="11.5546875" style="90" customWidth="1"/>
    <col min="5288" max="5288" width="10.88671875" style="90"/>
    <col min="5289" max="5289" width="11.88671875" style="90" customWidth="1"/>
    <col min="5290" max="5290" width="12.109375" style="90" customWidth="1"/>
    <col min="5291" max="5291" width="11.44140625" style="90" customWidth="1"/>
    <col min="5292" max="5292" width="12.44140625" style="90" customWidth="1"/>
    <col min="5293" max="5293" width="11.44140625" style="90" customWidth="1"/>
    <col min="5294" max="5296" width="10.88671875" style="90"/>
    <col min="5297" max="5297" width="11.44140625" style="90" customWidth="1"/>
    <col min="5298" max="5305" width="10.88671875" style="90"/>
    <col min="5306" max="5306" width="10.6640625" style="90" customWidth="1"/>
    <col min="5307" max="5307" width="10.88671875" style="90"/>
    <col min="5308" max="5308" width="12.33203125" style="90" customWidth="1"/>
    <col min="5309" max="5309" width="13.33203125" style="90" customWidth="1"/>
    <col min="5310" max="5310" width="11.109375" style="90" customWidth="1"/>
    <col min="5311" max="5311" width="11.6640625" style="90" customWidth="1"/>
    <col min="5312" max="5312" width="10.88671875" style="90"/>
    <col min="5313" max="5313" width="13.6640625" style="90" bestFit="1" customWidth="1"/>
    <col min="5314" max="5316" width="10.88671875" style="90"/>
    <col min="5317" max="5317" width="13" style="90" bestFit="1" customWidth="1"/>
    <col min="5318" max="5318" width="12.33203125" style="90" bestFit="1" customWidth="1"/>
    <col min="5319" max="5321" width="10.88671875" style="90"/>
    <col min="5322" max="5322" width="15.33203125" style="90" customWidth="1"/>
    <col min="5323" max="5323" width="13" style="90" bestFit="1" customWidth="1"/>
    <col min="5324" max="5324" width="12.33203125" style="90" customWidth="1"/>
    <col min="5325" max="5325" width="11.44140625" style="90" customWidth="1"/>
    <col min="5326" max="5328" width="10.88671875" style="90"/>
    <col min="5329" max="5329" width="14.6640625" style="90" customWidth="1"/>
    <col min="5330" max="5330" width="12.5546875" style="90" customWidth="1"/>
    <col min="5331" max="5331" width="2.6640625" style="90" customWidth="1"/>
    <col min="5332" max="5332" width="9" style="90" customWidth="1"/>
    <col min="5333" max="5333" width="11.6640625" style="90" customWidth="1"/>
    <col min="5334" max="5334" width="12.5546875" style="90" customWidth="1"/>
    <col min="5335" max="5335" width="13.5546875" style="90" customWidth="1"/>
    <col min="5336" max="5337" width="11.6640625" style="90" customWidth="1"/>
    <col min="5338" max="5338" width="10.44140625" style="90" customWidth="1"/>
    <col min="5339" max="5339" width="2.6640625" style="90" customWidth="1"/>
    <col min="5340" max="5340" width="13.33203125" style="90" customWidth="1"/>
    <col min="5341" max="5341" width="12.6640625" style="90" customWidth="1"/>
    <col min="5342" max="5342" width="10.88671875" style="90" customWidth="1"/>
    <col min="5343" max="5343" width="13.33203125" style="90" customWidth="1"/>
    <col min="5344" max="5344" width="2.6640625" style="90" customWidth="1"/>
    <col min="5345" max="5345" width="11.5546875" style="90" customWidth="1"/>
    <col min="5346" max="5346" width="10.109375" style="90" customWidth="1"/>
    <col min="5347" max="5347" width="11.5546875" style="90" customWidth="1"/>
    <col min="5348" max="5348" width="10.88671875" style="90" customWidth="1"/>
    <col min="5349" max="5349" width="12" style="90" customWidth="1"/>
    <col min="5350" max="5350" width="12.88671875" style="90" customWidth="1"/>
    <col min="5351" max="5351" width="11.88671875" style="90" customWidth="1"/>
    <col min="5352" max="5352" width="13.88671875" style="90" customWidth="1"/>
    <col min="5353" max="5353" width="8.44140625" style="90" customWidth="1"/>
    <col min="5354" max="5354" width="12.6640625" style="90" customWidth="1"/>
    <col min="5355" max="5355" width="13" style="90" customWidth="1"/>
    <col min="5356" max="5357" width="10.88671875" style="90" customWidth="1"/>
    <col min="5358" max="5358" width="5.5546875" style="90" customWidth="1"/>
    <col min="5359" max="5359" width="11.109375" style="90" customWidth="1"/>
    <col min="5360" max="5360" width="10.109375" style="90" customWidth="1"/>
    <col min="5361" max="5361" width="12.44140625" style="90" customWidth="1"/>
    <col min="5362" max="5362" width="12.88671875" style="90" customWidth="1"/>
    <col min="5363" max="5363" width="11.88671875" style="90" customWidth="1"/>
    <col min="5364" max="5364" width="12.88671875" style="90" customWidth="1"/>
    <col min="5365" max="5365" width="11.88671875" style="90" customWidth="1"/>
    <col min="5366" max="5366" width="13.6640625" style="90" customWidth="1"/>
    <col min="5367" max="5367" width="3.33203125" style="90" customWidth="1"/>
    <col min="5368" max="5368" width="12.109375" style="90" customWidth="1"/>
    <col min="5369" max="5369" width="13" style="90" customWidth="1"/>
    <col min="5370" max="5370" width="10.88671875" style="90" customWidth="1"/>
    <col min="5371" max="5371" width="12.33203125" style="90" customWidth="1"/>
    <col min="5372" max="5373" width="2.6640625" style="90" customWidth="1"/>
    <col min="5374" max="5375" width="10.88671875" style="90"/>
    <col min="5376" max="5376" width="14.44140625" style="90" customWidth="1"/>
    <col min="5377" max="5377" width="13.44140625" style="90" customWidth="1"/>
    <col min="5378" max="5378" width="16.109375" style="90" customWidth="1"/>
    <col min="5379" max="5379" width="2.6640625" style="90" customWidth="1"/>
    <col min="5380" max="5383" width="10.88671875" style="90"/>
    <col min="5384" max="5384" width="10.109375" style="90" customWidth="1"/>
    <col min="5385" max="5385" width="10.88671875" style="90"/>
    <col min="5386" max="5386" width="15.44140625" style="90" bestFit="1" customWidth="1"/>
    <col min="5387" max="5388" width="12.88671875" style="90" bestFit="1" customWidth="1"/>
    <col min="5389" max="5523" width="10.88671875" style="90"/>
    <col min="5524" max="5524" width="1.6640625" style="90" customWidth="1"/>
    <col min="5525" max="5525" width="10" style="90" customWidth="1"/>
    <col min="5526" max="5526" width="10.88671875" style="90"/>
    <col min="5527" max="5528" width="8.109375" style="90" customWidth="1"/>
    <col min="5529" max="5529" width="8.88671875" style="90" customWidth="1"/>
    <col min="5530" max="5530" width="8.109375" style="90" customWidth="1"/>
    <col min="5531" max="5531" width="10.109375" style="90" customWidth="1"/>
    <col min="5532" max="5532" width="9.44140625" style="90" customWidth="1"/>
    <col min="5533" max="5533" width="10.33203125" style="90" customWidth="1"/>
    <col min="5534" max="5535" width="10.5546875" style="90" customWidth="1"/>
    <col min="5536" max="5536" width="11.44140625" style="90" customWidth="1"/>
    <col min="5537" max="5537" width="10.6640625" style="90" customWidth="1"/>
    <col min="5538" max="5539" width="10.88671875" style="90"/>
    <col min="5540" max="5540" width="12" style="90" customWidth="1"/>
    <col min="5541" max="5541" width="11" style="90" bestFit="1" customWidth="1"/>
    <col min="5542" max="5542" width="10.88671875" style="90" bestFit="1" customWidth="1"/>
    <col min="5543" max="5543" width="11.5546875" style="90" customWidth="1"/>
    <col min="5544" max="5544" width="10.88671875" style="90"/>
    <col min="5545" max="5545" width="11.88671875" style="90" customWidth="1"/>
    <col min="5546" max="5546" width="12.109375" style="90" customWidth="1"/>
    <col min="5547" max="5547" width="11.44140625" style="90" customWidth="1"/>
    <col min="5548" max="5548" width="12.44140625" style="90" customWidth="1"/>
    <col min="5549" max="5549" width="11.44140625" style="90" customWidth="1"/>
    <col min="5550" max="5552" width="10.88671875" style="90"/>
    <col min="5553" max="5553" width="11.44140625" style="90" customWidth="1"/>
    <col min="5554" max="5561" width="10.88671875" style="90"/>
    <col min="5562" max="5562" width="10.6640625" style="90" customWidth="1"/>
    <col min="5563" max="5563" width="10.88671875" style="90"/>
    <col min="5564" max="5564" width="12.33203125" style="90" customWidth="1"/>
    <col min="5565" max="5565" width="13.33203125" style="90" customWidth="1"/>
    <col min="5566" max="5566" width="11.109375" style="90" customWidth="1"/>
    <col min="5567" max="5567" width="11.6640625" style="90" customWidth="1"/>
    <col min="5568" max="5568" width="10.88671875" style="90"/>
    <col min="5569" max="5569" width="13.6640625" style="90" bestFit="1" customWidth="1"/>
    <col min="5570" max="5572" width="10.88671875" style="90"/>
    <col min="5573" max="5573" width="13" style="90" bestFit="1" customWidth="1"/>
    <col min="5574" max="5574" width="12.33203125" style="90" bestFit="1" customWidth="1"/>
    <col min="5575" max="5577" width="10.88671875" style="90"/>
    <col min="5578" max="5578" width="15.33203125" style="90" customWidth="1"/>
    <col min="5579" max="5579" width="13" style="90" bestFit="1" customWidth="1"/>
    <col min="5580" max="5580" width="12.33203125" style="90" customWidth="1"/>
    <col min="5581" max="5581" width="11.44140625" style="90" customWidth="1"/>
    <col min="5582" max="5584" width="10.88671875" style="90"/>
    <col min="5585" max="5585" width="14.6640625" style="90" customWidth="1"/>
    <col min="5586" max="5586" width="12.5546875" style="90" customWidth="1"/>
    <col min="5587" max="5587" width="2.6640625" style="90" customWidth="1"/>
    <col min="5588" max="5588" width="9" style="90" customWidth="1"/>
    <col min="5589" max="5589" width="11.6640625" style="90" customWidth="1"/>
    <col min="5590" max="5590" width="12.5546875" style="90" customWidth="1"/>
    <col min="5591" max="5591" width="13.5546875" style="90" customWidth="1"/>
    <col min="5592" max="5593" width="11.6640625" style="90" customWidth="1"/>
    <col min="5594" max="5594" width="10.44140625" style="90" customWidth="1"/>
    <col min="5595" max="5595" width="2.6640625" style="90" customWidth="1"/>
    <col min="5596" max="5596" width="13.33203125" style="90" customWidth="1"/>
    <col min="5597" max="5597" width="12.6640625" style="90" customWidth="1"/>
    <col min="5598" max="5598" width="10.88671875" style="90" customWidth="1"/>
    <col min="5599" max="5599" width="13.33203125" style="90" customWidth="1"/>
    <col min="5600" max="5600" width="2.6640625" style="90" customWidth="1"/>
    <col min="5601" max="5601" width="11.5546875" style="90" customWidth="1"/>
    <col min="5602" max="5602" width="10.109375" style="90" customWidth="1"/>
    <col min="5603" max="5603" width="11.5546875" style="90" customWidth="1"/>
    <col min="5604" max="5604" width="10.88671875" style="90" customWidth="1"/>
    <col min="5605" max="5605" width="12" style="90" customWidth="1"/>
    <col min="5606" max="5606" width="12.88671875" style="90" customWidth="1"/>
    <col min="5607" max="5607" width="11.88671875" style="90" customWidth="1"/>
    <col min="5608" max="5608" width="13.88671875" style="90" customWidth="1"/>
    <col min="5609" max="5609" width="8.44140625" style="90" customWidth="1"/>
    <col min="5610" max="5610" width="12.6640625" style="90" customWidth="1"/>
    <col min="5611" max="5611" width="13" style="90" customWidth="1"/>
    <col min="5612" max="5613" width="10.88671875" style="90" customWidth="1"/>
    <col min="5614" max="5614" width="5.5546875" style="90" customWidth="1"/>
    <col min="5615" max="5615" width="11.109375" style="90" customWidth="1"/>
    <col min="5616" max="5616" width="10.109375" style="90" customWidth="1"/>
    <col min="5617" max="5617" width="12.44140625" style="90" customWidth="1"/>
    <col min="5618" max="5618" width="12.88671875" style="90" customWidth="1"/>
    <col min="5619" max="5619" width="11.88671875" style="90" customWidth="1"/>
    <col min="5620" max="5620" width="12.88671875" style="90" customWidth="1"/>
    <col min="5621" max="5621" width="11.88671875" style="90" customWidth="1"/>
    <col min="5622" max="5622" width="13.6640625" style="90" customWidth="1"/>
    <col min="5623" max="5623" width="3.33203125" style="90" customWidth="1"/>
    <col min="5624" max="5624" width="12.109375" style="90" customWidth="1"/>
    <col min="5625" max="5625" width="13" style="90" customWidth="1"/>
    <col min="5626" max="5626" width="10.88671875" style="90" customWidth="1"/>
    <col min="5627" max="5627" width="12.33203125" style="90" customWidth="1"/>
    <col min="5628" max="5629" width="2.6640625" style="90" customWidth="1"/>
    <col min="5630" max="5631" width="10.88671875" style="90"/>
    <col min="5632" max="5632" width="14.44140625" style="90" customWidth="1"/>
    <col min="5633" max="5633" width="13.44140625" style="90" customWidth="1"/>
    <col min="5634" max="5634" width="16.109375" style="90" customWidth="1"/>
    <col min="5635" max="5635" width="2.6640625" style="90" customWidth="1"/>
    <col min="5636" max="5639" width="10.88671875" style="90"/>
    <col min="5640" max="5640" width="10.109375" style="90" customWidth="1"/>
    <col min="5641" max="5641" width="10.88671875" style="90"/>
    <col min="5642" max="5642" width="15.44140625" style="90" bestFit="1" customWidth="1"/>
    <col min="5643" max="5644" width="12.88671875" style="90" bestFit="1" customWidth="1"/>
    <col min="5645" max="5779" width="10.88671875" style="90"/>
    <col min="5780" max="5780" width="1.6640625" style="90" customWidth="1"/>
    <col min="5781" max="5781" width="10" style="90" customWidth="1"/>
    <col min="5782" max="5782" width="10.88671875" style="90"/>
    <col min="5783" max="5784" width="8.109375" style="90" customWidth="1"/>
    <col min="5785" max="5785" width="8.88671875" style="90" customWidth="1"/>
    <col min="5786" max="5786" width="8.109375" style="90" customWidth="1"/>
    <col min="5787" max="5787" width="10.109375" style="90" customWidth="1"/>
    <col min="5788" max="5788" width="9.44140625" style="90" customWidth="1"/>
    <col min="5789" max="5789" width="10.33203125" style="90" customWidth="1"/>
    <col min="5790" max="5791" width="10.5546875" style="90" customWidth="1"/>
    <col min="5792" max="5792" width="11.44140625" style="90" customWidth="1"/>
    <col min="5793" max="5793" width="10.6640625" style="90" customWidth="1"/>
    <col min="5794" max="5795" width="10.88671875" style="90"/>
    <col min="5796" max="5796" width="12" style="90" customWidth="1"/>
    <col min="5797" max="5797" width="11" style="90" bestFit="1" customWidth="1"/>
    <col min="5798" max="5798" width="10.88671875" style="90" bestFit="1" customWidth="1"/>
    <col min="5799" max="5799" width="11.5546875" style="90" customWidth="1"/>
    <col min="5800" max="5800" width="10.88671875" style="90"/>
    <col min="5801" max="5801" width="11.88671875" style="90" customWidth="1"/>
    <col min="5802" max="5802" width="12.109375" style="90" customWidth="1"/>
    <col min="5803" max="5803" width="11.44140625" style="90" customWidth="1"/>
    <col min="5804" max="5804" width="12.44140625" style="90" customWidth="1"/>
    <col min="5805" max="5805" width="11.44140625" style="90" customWidth="1"/>
    <col min="5806" max="5808" width="10.88671875" style="90"/>
    <col min="5809" max="5809" width="11.44140625" style="90" customWidth="1"/>
    <col min="5810" max="5817" width="10.88671875" style="90"/>
    <col min="5818" max="5818" width="10.6640625" style="90" customWidth="1"/>
    <col min="5819" max="5819" width="10.88671875" style="90"/>
    <col min="5820" max="5820" width="12.33203125" style="90" customWidth="1"/>
    <col min="5821" max="5821" width="13.33203125" style="90" customWidth="1"/>
    <col min="5822" max="5822" width="11.109375" style="90" customWidth="1"/>
    <col min="5823" max="5823" width="11.6640625" style="90" customWidth="1"/>
    <col min="5824" max="5824" width="10.88671875" style="90"/>
    <col min="5825" max="5825" width="13.6640625" style="90" bestFit="1" customWidth="1"/>
    <col min="5826" max="5828" width="10.88671875" style="90"/>
    <col min="5829" max="5829" width="13" style="90" bestFit="1" customWidth="1"/>
    <col min="5830" max="5830" width="12.33203125" style="90" bestFit="1" customWidth="1"/>
    <col min="5831" max="5833" width="10.88671875" style="90"/>
    <col min="5834" max="5834" width="15.33203125" style="90" customWidth="1"/>
    <col min="5835" max="5835" width="13" style="90" bestFit="1" customWidth="1"/>
    <col min="5836" max="5836" width="12.33203125" style="90" customWidth="1"/>
    <col min="5837" max="5837" width="11.44140625" style="90" customWidth="1"/>
    <col min="5838" max="5840" width="10.88671875" style="90"/>
    <col min="5841" max="5841" width="14.6640625" style="90" customWidth="1"/>
    <col min="5842" max="5842" width="12.5546875" style="90" customWidth="1"/>
    <col min="5843" max="5843" width="2.6640625" style="90" customWidth="1"/>
    <col min="5844" max="5844" width="9" style="90" customWidth="1"/>
    <col min="5845" max="5845" width="11.6640625" style="90" customWidth="1"/>
    <col min="5846" max="5846" width="12.5546875" style="90" customWidth="1"/>
    <col min="5847" max="5847" width="13.5546875" style="90" customWidth="1"/>
    <col min="5848" max="5849" width="11.6640625" style="90" customWidth="1"/>
    <col min="5850" max="5850" width="10.44140625" style="90" customWidth="1"/>
    <col min="5851" max="5851" width="2.6640625" style="90" customWidth="1"/>
    <col min="5852" max="5852" width="13.33203125" style="90" customWidth="1"/>
    <col min="5853" max="5853" width="12.6640625" style="90" customWidth="1"/>
    <col min="5854" max="5854" width="10.88671875" style="90" customWidth="1"/>
    <col min="5855" max="5855" width="13.33203125" style="90" customWidth="1"/>
    <col min="5856" max="5856" width="2.6640625" style="90" customWidth="1"/>
    <col min="5857" max="5857" width="11.5546875" style="90" customWidth="1"/>
    <col min="5858" max="5858" width="10.109375" style="90" customWidth="1"/>
    <col min="5859" max="5859" width="11.5546875" style="90" customWidth="1"/>
    <col min="5860" max="5860" width="10.88671875" style="90" customWidth="1"/>
    <col min="5861" max="5861" width="12" style="90" customWidth="1"/>
    <col min="5862" max="5862" width="12.88671875" style="90" customWidth="1"/>
    <col min="5863" max="5863" width="11.88671875" style="90" customWidth="1"/>
    <col min="5864" max="5864" width="13.88671875" style="90" customWidth="1"/>
    <col min="5865" max="5865" width="8.44140625" style="90" customWidth="1"/>
    <col min="5866" max="5866" width="12.6640625" style="90" customWidth="1"/>
    <col min="5867" max="5867" width="13" style="90" customWidth="1"/>
    <col min="5868" max="5869" width="10.88671875" style="90" customWidth="1"/>
    <col min="5870" max="5870" width="5.5546875" style="90" customWidth="1"/>
    <col min="5871" max="5871" width="11.109375" style="90" customWidth="1"/>
    <col min="5872" max="5872" width="10.109375" style="90" customWidth="1"/>
    <col min="5873" max="5873" width="12.44140625" style="90" customWidth="1"/>
    <col min="5874" max="5874" width="12.88671875" style="90" customWidth="1"/>
    <col min="5875" max="5875" width="11.88671875" style="90" customWidth="1"/>
    <col min="5876" max="5876" width="12.88671875" style="90" customWidth="1"/>
    <col min="5877" max="5877" width="11.88671875" style="90" customWidth="1"/>
    <col min="5878" max="5878" width="13.6640625" style="90" customWidth="1"/>
    <col min="5879" max="5879" width="3.33203125" style="90" customWidth="1"/>
    <col min="5880" max="5880" width="12.109375" style="90" customWidth="1"/>
    <col min="5881" max="5881" width="13" style="90" customWidth="1"/>
    <col min="5882" max="5882" width="10.88671875" style="90" customWidth="1"/>
    <col min="5883" max="5883" width="12.33203125" style="90" customWidth="1"/>
    <col min="5884" max="5885" width="2.6640625" style="90" customWidth="1"/>
    <col min="5886" max="5887" width="10.88671875" style="90"/>
    <col min="5888" max="5888" width="14.44140625" style="90" customWidth="1"/>
    <col min="5889" max="5889" width="13.44140625" style="90" customWidth="1"/>
    <col min="5890" max="5890" width="16.109375" style="90" customWidth="1"/>
    <col min="5891" max="5891" width="2.6640625" style="90" customWidth="1"/>
    <col min="5892" max="5895" width="10.88671875" style="90"/>
    <col min="5896" max="5896" width="10.109375" style="90" customWidth="1"/>
    <col min="5897" max="5897" width="10.88671875" style="90"/>
    <col min="5898" max="5898" width="15.44140625" style="90" bestFit="1" customWidth="1"/>
    <col min="5899" max="5900" width="12.88671875" style="90" bestFit="1" customWidth="1"/>
    <col min="5901" max="6035" width="10.88671875" style="90"/>
    <col min="6036" max="6036" width="1.6640625" style="90" customWidth="1"/>
    <col min="6037" max="6037" width="10" style="90" customWidth="1"/>
    <col min="6038" max="6038" width="10.88671875" style="90"/>
    <col min="6039" max="6040" width="8.109375" style="90" customWidth="1"/>
    <col min="6041" max="6041" width="8.88671875" style="90" customWidth="1"/>
    <col min="6042" max="6042" width="8.109375" style="90" customWidth="1"/>
    <col min="6043" max="6043" width="10.109375" style="90" customWidth="1"/>
    <col min="6044" max="6044" width="9.44140625" style="90" customWidth="1"/>
    <col min="6045" max="6045" width="10.33203125" style="90" customWidth="1"/>
    <col min="6046" max="6047" width="10.5546875" style="90" customWidth="1"/>
    <col min="6048" max="6048" width="11.44140625" style="90" customWidth="1"/>
    <col min="6049" max="6049" width="10.6640625" style="90" customWidth="1"/>
    <col min="6050" max="6051" width="10.88671875" style="90"/>
    <col min="6052" max="6052" width="12" style="90" customWidth="1"/>
    <col min="6053" max="6053" width="11" style="90" bestFit="1" customWidth="1"/>
    <col min="6054" max="6054" width="10.88671875" style="90" bestFit="1" customWidth="1"/>
    <col min="6055" max="6055" width="11.5546875" style="90" customWidth="1"/>
    <col min="6056" max="6056" width="10.88671875" style="90"/>
    <col min="6057" max="6057" width="11.88671875" style="90" customWidth="1"/>
    <col min="6058" max="6058" width="12.109375" style="90" customWidth="1"/>
    <col min="6059" max="6059" width="11.44140625" style="90" customWidth="1"/>
    <col min="6060" max="6060" width="12.44140625" style="90" customWidth="1"/>
    <col min="6061" max="6061" width="11.44140625" style="90" customWidth="1"/>
    <col min="6062" max="6064" width="10.88671875" style="90"/>
    <col min="6065" max="6065" width="11.44140625" style="90" customWidth="1"/>
    <col min="6066" max="6073" width="10.88671875" style="90"/>
    <col min="6074" max="6074" width="10.6640625" style="90" customWidth="1"/>
    <col min="6075" max="6075" width="10.88671875" style="90"/>
    <col min="6076" max="6076" width="12.33203125" style="90" customWidth="1"/>
    <col min="6077" max="6077" width="13.33203125" style="90" customWidth="1"/>
    <col min="6078" max="6078" width="11.109375" style="90" customWidth="1"/>
    <col min="6079" max="6079" width="11.6640625" style="90" customWidth="1"/>
    <col min="6080" max="6080" width="10.88671875" style="90"/>
    <col min="6081" max="6081" width="13.6640625" style="90" bestFit="1" customWidth="1"/>
    <col min="6082" max="6084" width="10.88671875" style="90"/>
    <col min="6085" max="6085" width="13" style="90" bestFit="1" customWidth="1"/>
    <col min="6086" max="6086" width="12.33203125" style="90" bestFit="1" customWidth="1"/>
    <col min="6087" max="6089" width="10.88671875" style="90"/>
    <col min="6090" max="6090" width="15.33203125" style="90" customWidth="1"/>
    <col min="6091" max="6091" width="13" style="90" bestFit="1" customWidth="1"/>
    <col min="6092" max="6092" width="12.33203125" style="90" customWidth="1"/>
    <col min="6093" max="6093" width="11.44140625" style="90" customWidth="1"/>
    <col min="6094" max="6096" width="10.88671875" style="90"/>
    <col min="6097" max="6097" width="14.6640625" style="90" customWidth="1"/>
    <col min="6098" max="6098" width="12.5546875" style="90" customWidth="1"/>
    <col min="6099" max="6099" width="2.6640625" style="90" customWidth="1"/>
    <col min="6100" max="6100" width="9" style="90" customWidth="1"/>
    <col min="6101" max="6101" width="11.6640625" style="90" customWidth="1"/>
    <col min="6102" max="6102" width="12.5546875" style="90" customWidth="1"/>
    <col min="6103" max="6103" width="13.5546875" style="90" customWidth="1"/>
    <col min="6104" max="6105" width="11.6640625" style="90" customWidth="1"/>
    <col min="6106" max="6106" width="10.44140625" style="90" customWidth="1"/>
    <col min="6107" max="6107" width="2.6640625" style="90" customWidth="1"/>
    <col min="6108" max="6108" width="13.33203125" style="90" customWidth="1"/>
    <col min="6109" max="6109" width="12.6640625" style="90" customWidth="1"/>
    <col min="6110" max="6110" width="10.88671875" style="90" customWidth="1"/>
    <col min="6111" max="6111" width="13.33203125" style="90" customWidth="1"/>
    <col min="6112" max="6112" width="2.6640625" style="90" customWidth="1"/>
    <col min="6113" max="6113" width="11.5546875" style="90" customWidth="1"/>
    <col min="6114" max="6114" width="10.109375" style="90" customWidth="1"/>
    <col min="6115" max="6115" width="11.5546875" style="90" customWidth="1"/>
    <col min="6116" max="6116" width="10.88671875" style="90" customWidth="1"/>
    <col min="6117" max="6117" width="12" style="90" customWidth="1"/>
    <col min="6118" max="6118" width="12.88671875" style="90" customWidth="1"/>
    <col min="6119" max="6119" width="11.88671875" style="90" customWidth="1"/>
    <col min="6120" max="6120" width="13.88671875" style="90" customWidth="1"/>
    <col min="6121" max="6121" width="8.44140625" style="90" customWidth="1"/>
    <col min="6122" max="6122" width="12.6640625" style="90" customWidth="1"/>
    <col min="6123" max="6123" width="13" style="90" customWidth="1"/>
    <col min="6124" max="6125" width="10.88671875" style="90" customWidth="1"/>
    <col min="6126" max="6126" width="5.5546875" style="90" customWidth="1"/>
    <col min="6127" max="6127" width="11.109375" style="90" customWidth="1"/>
    <col min="6128" max="6128" width="10.109375" style="90" customWidth="1"/>
    <col min="6129" max="6129" width="12.44140625" style="90" customWidth="1"/>
    <col min="6130" max="6130" width="12.88671875" style="90" customWidth="1"/>
    <col min="6131" max="6131" width="11.88671875" style="90" customWidth="1"/>
    <col min="6132" max="6132" width="12.88671875" style="90" customWidth="1"/>
    <col min="6133" max="6133" width="11.88671875" style="90" customWidth="1"/>
    <col min="6134" max="6134" width="13.6640625" style="90" customWidth="1"/>
    <col min="6135" max="6135" width="3.33203125" style="90" customWidth="1"/>
    <col min="6136" max="6136" width="12.109375" style="90" customWidth="1"/>
    <col min="6137" max="6137" width="13" style="90" customWidth="1"/>
    <col min="6138" max="6138" width="10.88671875" style="90" customWidth="1"/>
    <col min="6139" max="6139" width="12.33203125" style="90" customWidth="1"/>
    <col min="6140" max="6141" width="2.6640625" style="90" customWidth="1"/>
    <col min="6142" max="6143" width="10.88671875" style="90"/>
    <col min="6144" max="6144" width="14.44140625" style="90" customWidth="1"/>
    <col min="6145" max="6145" width="13.44140625" style="90" customWidth="1"/>
    <col min="6146" max="6146" width="16.109375" style="90" customWidth="1"/>
    <col min="6147" max="6147" width="2.6640625" style="90" customWidth="1"/>
    <col min="6148" max="6151" width="10.88671875" style="90"/>
    <col min="6152" max="6152" width="10.109375" style="90" customWidth="1"/>
    <col min="6153" max="6153" width="10.88671875" style="90"/>
    <col min="6154" max="6154" width="15.44140625" style="90" bestFit="1" customWidth="1"/>
    <col min="6155" max="6156" width="12.88671875" style="90" bestFit="1" customWidth="1"/>
    <col min="6157" max="6291" width="10.88671875" style="90"/>
    <col min="6292" max="6292" width="1.6640625" style="90" customWidth="1"/>
    <col min="6293" max="6293" width="10" style="90" customWidth="1"/>
    <col min="6294" max="6294" width="10.88671875" style="90"/>
    <col min="6295" max="6296" width="8.109375" style="90" customWidth="1"/>
    <col min="6297" max="6297" width="8.88671875" style="90" customWidth="1"/>
    <col min="6298" max="6298" width="8.109375" style="90" customWidth="1"/>
    <col min="6299" max="6299" width="10.109375" style="90" customWidth="1"/>
    <col min="6300" max="6300" width="9.44140625" style="90" customWidth="1"/>
    <col min="6301" max="6301" width="10.33203125" style="90" customWidth="1"/>
    <col min="6302" max="6303" width="10.5546875" style="90" customWidth="1"/>
    <col min="6304" max="6304" width="11.44140625" style="90" customWidth="1"/>
    <col min="6305" max="6305" width="10.6640625" style="90" customWidth="1"/>
    <col min="6306" max="6307" width="10.88671875" style="90"/>
    <col min="6308" max="6308" width="12" style="90" customWidth="1"/>
    <col min="6309" max="6309" width="11" style="90" bestFit="1" customWidth="1"/>
    <col min="6310" max="6310" width="10.88671875" style="90" bestFit="1" customWidth="1"/>
    <col min="6311" max="6311" width="11.5546875" style="90" customWidth="1"/>
    <col min="6312" max="6312" width="10.88671875" style="90"/>
    <col min="6313" max="6313" width="11.88671875" style="90" customWidth="1"/>
    <col min="6314" max="6314" width="12.109375" style="90" customWidth="1"/>
    <col min="6315" max="6315" width="11.44140625" style="90" customWidth="1"/>
    <col min="6316" max="6316" width="12.44140625" style="90" customWidth="1"/>
    <col min="6317" max="6317" width="11.44140625" style="90" customWidth="1"/>
    <col min="6318" max="6320" width="10.88671875" style="90"/>
    <col min="6321" max="6321" width="11.44140625" style="90" customWidth="1"/>
    <col min="6322" max="6329" width="10.88671875" style="90"/>
    <col min="6330" max="6330" width="10.6640625" style="90" customWidth="1"/>
    <col min="6331" max="6331" width="10.88671875" style="90"/>
    <col min="6332" max="6332" width="12.33203125" style="90" customWidth="1"/>
    <col min="6333" max="6333" width="13.33203125" style="90" customWidth="1"/>
    <col min="6334" max="6334" width="11.109375" style="90" customWidth="1"/>
    <col min="6335" max="6335" width="11.6640625" style="90" customWidth="1"/>
    <col min="6336" max="6336" width="10.88671875" style="90"/>
    <col min="6337" max="6337" width="13.6640625" style="90" bestFit="1" customWidth="1"/>
    <col min="6338" max="6340" width="10.88671875" style="90"/>
    <col min="6341" max="6341" width="13" style="90" bestFit="1" customWidth="1"/>
    <col min="6342" max="6342" width="12.33203125" style="90" bestFit="1" customWidth="1"/>
    <col min="6343" max="6345" width="10.88671875" style="90"/>
    <col min="6346" max="6346" width="15.33203125" style="90" customWidth="1"/>
    <col min="6347" max="6347" width="13" style="90" bestFit="1" customWidth="1"/>
    <col min="6348" max="6348" width="12.33203125" style="90" customWidth="1"/>
    <col min="6349" max="6349" width="11.44140625" style="90" customWidth="1"/>
    <col min="6350" max="6352" width="10.88671875" style="90"/>
    <col min="6353" max="6353" width="14.6640625" style="90" customWidth="1"/>
    <col min="6354" max="6354" width="12.5546875" style="90" customWidth="1"/>
    <col min="6355" max="6355" width="2.6640625" style="90" customWidth="1"/>
    <col min="6356" max="6356" width="9" style="90" customWidth="1"/>
    <col min="6357" max="6357" width="11.6640625" style="90" customWidth="1"/>
    <col min="6358" max="6358" width="12.5546875" style="90" customWidth="1"/>
    <col min="6359" max="6359" width="13.5546875" style="90" customWidth="1"/>
    <col min="6360" max="6361" width="11.6640625" style="90" customWidth="1"/>
    <col min="6362" max="6362" width="10.44140625" style="90" customWidth="1"/>
    <col min="6363" max="6363" width="2.6640625" style="90" customWidth="1"/>
    <col min="6364" max="6364" width="13.33203125" style="90" customWidth="1"/>
    <col min="6365" max="6365" width="12.6640625" style="90" customWidth="1"/>
    <col min="6366" max="6366" width="10.88671875" style="90" customWidth="1"/>
    <col min="6367" max="6367" width="13.33203125" style="90" customWidth="1"/>
    <col min="6368" max="6368" width="2.6640625" style="90" customWidth="1"/>
    <col min="6369" max="6369" width="11.5546875" style="90" customWidth="1"/>
    <col min="6370" max="6370" width="10.109375" style="90" customWidth="1"/>
    <col min="6371" max="6371" width="11.5546875" style="90" customWidth="1"/>
    <col min="6372" max="6372" width="10.88671875" style="90" customWidth="1"/>
    <col min="6373" max="6373" width="12" style="90" customWidth="1"/>
    <col min="6374" max="6374" width="12.88671875" style="90" customWidth="1"/>
    <col min="6375" max="6375" width="11.88671875" style="90" customWidth="1"/>
    <col min="6376" max="6376" width="13.88671875" style="90" customWidth="1"/>
    <col min="6377" max="6377" width="8.44140625" style="90" customWidth="1"/>
    <col min="6378" max="6378" width="12.6640625" style="90" customWidth="1"/>
    <col min="6379" max="6379" width="13" style="90" customWidth="1"/>
    <col min="6380" max="6381" width="10.88671875" style="90" customWidth="1"/>
    <col min="6382" max="6382" width="5.5546875" style="90" customWidth="1"/>
    <col min="6383" max="6383" width="11.109375" style="90" customWidth="1"/>
    <col min="6384" max="6384" width="10.109375" style="90" customWidth="1"/>
    <col min="6385" max="6385" width="12.44140625" style="90" customWidth="1"/>
    <col min="6386" max="6386" width="12.88671875" style="90" customWidth="1"/>
    <col min="6387" max="6387" width="11.88671875" style="90" customWidth="1"/>
    <col min="6388" max="6388" width="12.88671875" style="90" customWidth="1"/>
    <col min="6389" max="6389" width="11.88671875" style="90" customWidth="1"/>
    <col min="6390" max="6390" width="13.6640625" style="90" customWidth="1"/>
    <col min="6391" max="6391" width="3.33203125" style="90" customWidth="1"/>
    <col min="6392" max="6392" width="12.109375" style="90" customWidth="1"/>
    <col min="6393" max="6393" width="13" style="90" customWidth="1"/>
    <col min="6394" max="6394" width="10.88671875" style="90" customWidth="1"/>
    <col min="6395" max="6395" width="12.33203125" style="90" customWidth="1"/>
    <col min="6396" max="6397" width="2.6640625" style="90" customWidth="1"/>
    <col min="6398" max="6399" width="10.88671875" style="90"/>
    <col min="6400" max="6400" width="14.44140625" style="90" customWidth="1"/>
    <col min="6401" max="6401" width="13.44140625" style="90" customWidth="1"/>
    <col min="6402" max="6402" width="16.109375" style="90" customWidth="1"/>
    <col min="6403" max="6403" width="2.6640625" style="90" customWidth="1"/>
    <col min="6404" max="6407" width="10.88671875" style="90"/>
    <col min="6408" max="6408" width="10.109375" style="90" customWidth="1"/>
    <col min="6409" max="6409" width="10.88671875" style="90"/>
    <col min="6410" max="6410" width="15.44140625" style="90" bestFit="1" customWidth="1"/>
    <col min="6411" max="6412" width="12.88671875" style="90" bestFit="1" customWidth="1"/>
    <col min="6413" max="6547" width="10.88671875" style="90"/>
    <col min="6548" max="6548" width="1.6640625" style="90" customWidth="1"/>
    <col min="6549" max="6549" width="10" style="90" customWidth="1"/>
    <col min="6550" max="6550" width="10.88671875" style="90"/>
    <col min="6551" max="6552" width="8.109375" style="90" customWidth="1"/>
    <col min="6553" max="6553" width="8.88671875" style="90" customWidth="1"/>
    <col min="6554" max="6554" width="8.109375" style="90" customWidth="1"/>
    <col min="6555" max="6555" width="10.109375" style="90" customWidth="1"/>
    <col min="6556" max="6556" width="9.44140625" style="90" customWidth="1"/>
    <col min="6557" max="6557" width="10.33203125" style="90" customWidth="1"/>
    <col min="6558" max="6559" width="10.5546875" style="90" customWidth="1"/>
    <col min="6560" max="6560" width="11.44140625" style="90" customWidth="1"/>
    <col min="6561" max="6561" width="10.6640625" style="90" customWidth="1"/>
    <col min="6562" max="6563" width="10.88671875" style="90"/>
    <col min="6564" max="6564" width="12" style="90" customWidth="1"/>
    <col min="6565" max="6565" width="11" style="90" bestFit="1" customWidth="1"/>
    <col min="6566" max="6566" width="10.88671875" style="90" bestFit="1" customWidth="1"/>
    <col min="6567" max="6567" width="11.5546875" style="90" customWidth="1"/>
    <col min="6568" max="6568" width="10.88671875" style="90"/>
    <col min="6569" max="6569" width="11.88671875" style="90" customWidth="1"/>
    <col min="6570" max="6570" width="12.109375" style="90" customWidth="1"/>
    <col min="6571" max="6571" width="11.44140625" style="90" customWidth="1"/>
    <col min="6572" max="6572" width="12.44140625" style="90" customWidth="1"/>
    <col min="6573" max="6573" width="11.44140625" style="90" customWidth="1"/>
    <col min="6574" max="6576" width="10.88671875" style="90"/>
    <col min="6577" max="6577" width="11.44140625" style="90" customWidth="1"/>
    <col min="6578" max="6585" width="10.88671875" style="90"/>
    <col min="6586" max="6586" width="10.6640625" style="90" customWidth="1"/>
    <col min="6587" max="6587" width="10.88671875" style="90"/>
    <col min="6588" max="6588" width="12.33203125" style="90" customWidth="1"/>
    <col min="6589" max="6589" width="13.33203125" style="90" customWidth="1"/>
    <col min="6590" max="6590" width="11.109375" style="90" customWidth="1"/>
    <col min="6591" max="6591" width="11.6640625" style="90" customWidth="1"/>
    <col min="6592" max="6592" width="10.88671875" style="90"/>
    <col min="6593" max="6593" width="13.6640625" style="90" bestFit="1" customWidth="1"/>
    <col min="6594" max="6596" width="10.88671875" style="90"/>
    <col min="6597" max="6597" width="13" style="90" bestFit="1" customWidth="1"/>
    <col min="6598" max="6598" width="12.33203125" style="90" bestFit="1" customWidth="1"/>
    <col min="6599" max="6601" width="10.88671875" style="90"/>
    <col min="6602" max="6602" width="15.33203125" style="90" customWidth="1"/>
    <col min="6603" max="6603" width="13" style="90" bestFit="1" customWidth="1"/>
    <col min="6604" max="6604" width="12.33203125" style="90" customWidth="1"/>
    <col min="6605" max="6605" width="11.44140625" style="90" customWidth="1"/>
    <col min="6606" max="6608" width="10.88671875" style="90"/>
    <col min="6609" max="6609" width="14.6640625" style="90" customWidth="1"/>
    <col min="6610" max="6610" width="12.5546875" style="90" customWidth="1"/>
    <col min="6611" max="6611" width="2.6640625" style="90" customWidth="1"/>
    <col min="6612" max="6612" width="9" style="90" customWidth="1"/>
    <col min="6613" max="6613" width="11.6640625" style="90" customWidth="1"/>
    <col min="6614" max="6614" width="12.5546875" style="90" customWidth="1"/>
    <col min="6615" max="6615" width="13.5546875" style="90" customWidth="1"/>
    <col min="6616" max="6617" width="11.6640625" style="90" customWidth="1"/>
    <col min="6618" max="6618" width="10.44140625" style="90" customWidth="1"/>
    <col min="6619" max="6619" width="2.6640625" style="90" customWidth="1"/>
    <col min="6620" max="6620" width="13.33203125" style="90" customWidth="1"/>
    <col min="6621" max="6621" width="12.6640625" style="90" customWidth="1"/>
    <col min="6622" max="6622" width="10.88671875" style="90" customWidth="1"/>
    <col min="6623" max="6623" width="13.33203125" style="90" customWidth="1"/>
    <col min="6624" max="6624" width="2.6640625" style="90" customWidth="1"/>
    <col min="6625" max="6625" width="11.5546875" style="90" customWidth="1"/>
    <col min="6626" max="6626" width="10.109375" style="90" customWidth="1"/>
    <col min="6627" max="6627" width="11.5546875" style="90" customWidth="1"/>
    <col min="6628" max="6628" width="10.88671875" style="90" customWidth="1"/>
    <col min="6629" max="6629" width="12" style="90" customWidth="1"/>
    <col min="6630" max="6630" width="12.88671875" style="90" customWidth="1"/>
    <col min="6631" max="6631" width="11.88671875" style="90" customWidth="1"/>
    <col min="6632" max="6632" width="13.88671875" style="90" customWidth="1"/>
    <col min="6633" max="6633" width="8.44140625" style="90" customWidth="1"/>
    <col min="6634" max="6634" width="12.6640625" style="90" customWidth="1"/>
    <col min="6635" max="6635" width="13" style="90" customWidth="1"/>
    <col min="6636" max="6637" width="10.88671875" style="90" customWidth="1"/>
    <col min="6638" max="6638" width="5.5546875" style="90" customWidth="1"/>
    <col min="6639" max="6639" width="11.109375" style="90" customWidth="1"/>
    <col min="6640" max="6640" width="10.109375" style="90" customWidth="1"/>
    <col min="6641" max="6641" width="12.44140625" style="90" customWidth="1"/>
    <col min="6642" max="6642" width="12.88671875" style="90" customWidth="1"/>
    <col min="6643" max="6643" width="11.88671875" style="90" customWidth="1"/>
    <col min="6644" max="6644" width="12.88671875" style="90" customWidth="1"/>
    <col min="6645" max="6645" width="11.88671875" style="90" customWidth="1"/>
    <col min="6646" max="6646" width="13.6640625" style="90" customWidth="1"/>
    <col min="6647" max="6647" width="3.33203125" style="90" customWidth="1"/>
    <col min="6648" max="6648" width="12.109375" style="90" customWidth="1"/>
    <col min="6649" max="6649" width="13" style="90" customWidth="1"/>
    <col min="6650" max="6650" width="10.88671875" style="90" customWidth="1"/>
    <col min="6651" max="6651" width="12.33203125" style="90" customWidth="1"/>
    <col min="6652" max="6653" width="2.6640625" style="90" customWidth="1"/>
    <col min="6654" max="6655" width="10.88671875" style="90"/>
    <col min="6656" max="6656" width="14.44140625" style="90" customWidth="1"/>
    <col min="6657" max="6657" width="13.44140625" style="90" customWidth="1"/>
    <col min="6658" max="6658" width="16.109375" style="90" customWidth="1"/>
    <col min="6659" max="6659" width="2.6640625" style="90" customWidth="1"/>
    <col min="6660" max="6663" width="10.88671875" style="90"/>
    <col min="6664" max="6664" width="10.109375" style="90" customWidth="1"/>
    <col min="6665" max="6665" width="10.88671875" style="90"/>
    <col min="6666" max="6666" width="15.44140625" style="90" bestFit="1" customWidth="1"/>
    <col min="6667" max="6668" width="12.88671875" style="90" bestFit="1" customWidth="1"/>
    <col min="6669" max="6803" width="10.88671875" style="90"/>
    <col min="6804" max="6804" width="1.6640625" style="90" customWidth="1"/>
    <col min="6805" max="6805" width="10" style="90" customWidth="1"/>
    <col min="6806" max="6806" width="10.88671875" style="90"/>
    <col min="6807" max="6808" width="8.109375" style="90" customWidth="1"/>
    <col min="6809" max="6809" width="8.88671875" style="90" customWidth="1"/>
    <col min="6810" max="6810" width="8.109375" style="90" customWidth="1"/>
    <col min="6811" max="6811" width="10.109375" style="90" customWidth="1"/>
    <col min="6812" max="6812" width="9.44140625" style="90" customWidth="1"/>
    <col min="6813" max="6813" width="10.33203125" style="90" customWidth="1"/>
    <col min="6814" max="6815" width="10.5546875" style="90" customWidth="1"/>
    <col min="6816" max="6816" width="11.44140625" style="90" customWidth="1"/>
    <col min="6817" max="6817" width="10.6640625" style="90" customWidth="1"/>
    <col min="6818" max="6819" width="10.88671875" style="90"/>
    <col min="6820" max="6820" width="12" style="90" customWidth="1"/>
    <col min="6821" max="6821" width="11" style="90" bestFit="1" customWidth="1"/>
    <col min="6822" max="6822" width="10.88671875" style="90" bestFit="1" customWidth="1"/>
    <col min="6823" max="6823" width="11.5546875" style="90" customWidth="1"/>
    <col min="6824" max="6824" width="10.88671875" style="90"/>
    <col min="6825" max="6825" width="11.88671875" style="90" customWidth="1"/>
    <col min="6826" max="6826" width="12.109375" style="90" customWidth="1"/>
    <col min="6827" max="6827" width="11.44140625" style="90" customWidth="1"/>
    <col min="6828" max="6828" width="12.44140625" style="90" customWidth="1"/>
    <col min="6829" max="6829" width="11.44140625" style="90" customWidth="1"/>
    <col min="6830" max="6832" width="10.88671875" style="90"/>
    <col min="6833" max="6833" width="11.44140625" style="90" customWidth="1"/>
    <col min="6834" max="6841" width="10.88671875" style="90"/>
    <col min="6842" max="6842" width="10.6640625" style="90" customWidth="1"/>
    <col min="6843" max="6843" width="10.88671875" style="90"/>
    <col min="6844" max="6844" width="12.33203125" style="90" customWidth="1"/>
    <col min="6845" max="6845" width="13.33203125" style="90" customWidth="1"/>
    <col min="6846" max="6846" width="11.109375" style="90" customWidth="1"/>
    <col min="6847" max="6847" width="11.6640625" style="90" customWidth="1"/>
    <col min="6848" max="6848" width="10.88671875" style="90"/>
    <col min="6849" max="6849" width="13.6640625" style="90" bestFit="1" customWidth="1"/>
    <col min="6850" max="6852" width="10.88671875" style="90"/>
    <col min="6853" max="6853" width="13" style="90" bestFit="1" customWidth="1"/>
    <col min="6854" max="6854" width="12.33203125" style="90" bestFit="1" customWidth="1"/>
    <col min="6855" max="6857" width="10.88671875" style="90"/>
    <col min="6858" max="6858" width="15.33203125" style="90" customWidth="1"/>
    <col min="6859" max="6859" width="13" style="90" bestFit="1" customWidth="1"/>
    <col min="6860" max="6860" width="12.33203125" style="90" customWidth="1"/>
    <col min="6861" max="6861" width="11.44140625" style="90" customWidth="1"/>
    <col min="6862" max="6864" width="10.88671875" style="90"/>
    <col min="6865" max="6865" width="14.6640625" style="90" customWidth="1"/>
    <col min="6866" max="6866" width="12.5546875" style="90" customWidth="1"/>
    <col min="6867" max="6867" width="2.6640625" style="90" customWidth="1"/>
    <col min="6868" max="6868" width="9" style="90" customWidth="1"/>
    <col min="6869" max="6869" width="11.6640625" style="90" customWidth="1"/>
    <col min="6870" max="6870" width="12.5546875" style="90" customWidth="1"/>
    <col min="6871" max="6871" width="13.5546875" style="90" customWidth="1"/>
    <col min="6872" max="6873" width="11.6640625" style="90" customWidth="1"/>
    <col min="6874" max="6874" width="10.44140625" style="90" customWidth="1"/>
    <col min="6875" max="6875" width="2.6640625" style="90" customWidth="1"/>
    <col min="6876" max="6876" width="13.33203125" style="90" customWidth="1"/>
    <col min="6877" max="6877" width="12.6640625" style="90" customWidth="1"/>
    <col min="6878" max="6878" width="10.88671875" style="90" customWidth="1"/>
    <col min="6879" max="6879" width="13.33203125" style="90" customWidth="1"/>
    <col min="6880" max="6880" width="2.6640625" style="90" customWidth="1"/>
    <col min="6881" max="6881" width="11.5546875" style="90" customWidth="1"/>
    <col min="6882" max="6882" width="10.109375" style="90" customWidth="1"/>
    <col min="6883" max="6883" width="11.5546875" style="90" customWidth="1"/>
    <col min="6884" max="6884" width="10.88671875" style="90" customWidth="1"/>
    <col min="6885" max="6885" width="12" style="90" customWidth="1"/>
    <col min="6886" max="6886" width="12.88671875" style="90" customWidth="1"/>
    <col min="6887" max="6887" width="11.88671875" style="90" customWidth="1"/>
    <col min="6888" max="6888" width="13.88671875" style="90" customWidth="1"/>
    <col min="6889" max="6889" width="8.44140625" style="90" customWidth="1"/>
    <col min="6890" max="6890" width="12.6640625" style="90" customWidth="1"/>
    <col min="6891" max="6891" width="13" style="90" customWidth="1"/>
    <col min="6892" max="6893" width="10.88671875" style="90" customWidth="1"/>
    <col min="6894" max="6894" width="5.5546875" style="90" customWidth="1"/>
    <col min="6895" max="6895" width="11.109375" style="90" customWidth="1"/>
    <col min="6896" max="6896" width="10.109375" style="90" customWidth="1"/>
    <col min="6897" max="6897" width="12.44140625" style="90" customWidth="1"/>
    <col min="6898" max="6898" width="12.88671875" style="90" customWidth="1"/>
    <col min="6899" max="6899" width="11.88671875" style="90" customWidth="1"/>
    <col min="6900" max="6900" width="12.88671875" style="90" customWidth="1"/>
    <col min="6901" max="6901" width="11.88671875" style="90" customWidth="1"/>
    <col min="6902" max="6902" width="13.6640625" style="90" customWidth="1"/>
    <col min="6903" max="6903" width="3.33203125" style="90" customWidth="1"/>
    <col min="6904" max="6904" width="12.109375" style="90" customWidth="1"/>
    <col min="6905" max="6905" width="13" style="90" customWidth="1"/>
    <col min="6906" max="6906" width="10.88671875" style="90" customWidth="1"/>
    <col min="6907" max="6907" width="12.33203125" style="90" customWidth="1"/>
    <col min="6908" max="6909" width="2.6640625" style="90" customWidth="1"/>
    <col min="6910" max="6911" width="10.88671875" style="90"/>
    <col min="6912" max="6912" width="14.44140625" style="90" customWidth="1"/>
    <col min="6913" max="6913" width="13.44140625" style="90" customWidth="1"/>
    <col min="6914" max="6914" width="16.109375" style="90" customWidth="1"/>
    <col min="6915" max="6915" width="2.6640625" style="90" customWidth="1"/>
    <col min="6916" max="6919" width="10.88671875" style="90"/>
    <col min="6920" max="6920" width="10.109375" style="90" customWidth="1"/>
    <col min="6921" max="6921" width="10.88671875" style="90"/>
    <col min="6922" max="6922" width="15.44140625" style="90" bestFit="1" customWidth="1"/>
    <col min="6923" max="6924" width="12.88671875" style="90" bestFit="1" customWidth="1"/>
    <col min="6925" max="7059" width="10.88671875" style="90"/>
    <col min="7060" max="7060" width="1.6640625" style="90" customWidth="1"/>
    <col min="7061" max="7061" width="10" style="90" customWidth="1"/>
    <col min="7062" max="7062" width="10.88671875" style="90"/>
    <col min="7063" max="7064" width="8.109375" style="90" customWidth="1"/>
    <col min="7065" max="7065" width="8.88671875" style="90" customWidth="1"/>
    <col min="7066" max="7066" width="8.109375" style="90" customWidth="1"/>
    <col min="7067" max="7067" width="10.109375" style="90" customWidth="1"/>
    <col min="7068" max="7068" width="9.44140625" style="90" customWidth="1"/>
    <col min="7069" max="7069" width="10.33203125" style="90" customWidth="1"/>
    <col min="7070" max="7071" width="10.5546875" style="90" customWidth="1"/>
    <col min="7072" max="7072" width="11.44140625" style="90" customWidth="1"/>
    <col min="7073" max="7073" width="10.6640625" style="90" customWidth="1"/>
    <col min="7074" max="7075" width="10.88671875" style="90"/>
    <col min="7076" max="7076" width="12" style="90" customWidth="1"/>
    <col min="7077" max="7077" width="11" style="90" bestFit="1" customWidth="1"/>
    <col min="7078" max="7078" width="10.88671875" style="90" bestFit="1" customWidth="1"/>
    <col min="7079" max="7079" width="11.5546875" style="90" customWidth="1"/>
    <col min="7080" max="7080" width="10.88671875" style="90"/>
    <col min="7081" max="7081" width="11.88671875" style="90" customWidth="1"/>
    <col min="7082" max="7082" width="12.109375" style="90" customWidth="1"/>
    <col min="7083" max="7083" width="11.44140625" style="90" customWidth="1"/>
    <col min="7084" max="7084" width="12.44140625" style="90" customWidth="1"/>
    <col min="7085" max="7085" width="11.44140625" style="90" customWidth="1"/>
    <col min="7086" max="7088" width="10.88671875" style="90"/>
    <col min="7089" max="7089" width="11.44140625" style="90" customWidth="1"/>
    <col min="7090" max="7097" width="10.88671875" style="90"/>
    <col min="7098" max="7098" width="10.6640625" style="90" customWidth="1"/>
    <col min="7099" max="7099" width="10.88671875" style="90"/>
    <col min="7100" max="7100" width="12.33203125" style="90" customWidth="1"/>
    <col min="7101" max="7101" width="13.33203125" style="90" customWidth="1"/>
    <col min="7102" max="7102" width="11.109375" style="90" customWidth="1"/>
    <col min="7103" max="7103" width="11.6640625" style="90" customWidth="1"/>
    <col min="7104" max="7104" width="10.88671875" style="90"/>
    <col min="7105" max="7105" width="13.6640625" style="90" bestFit="1" customWidth="1"/>
    <col min="7106" max="7108" width="10.88671875" style="90"/>
    <col min="7109" max="7109" width="13" style="90" bestFit="1" customWidth="1"/>
    <col min="7110" max="7110" width="12.33203125" style="90" bestFit="1" customWidth="1"/>
    <col min="7111" max="7113" width="10.88671875" style="90"/>
    <col min="7114" max="7114" width="15.33203125" style="90" customWidth="1"/>
    <col min="7115" max="7115" width="13" style="90" bestFit="1" customWidth="1"/>
    <col min="7116" max="7116" width="12.33203125" style="90" customWidth="1"/>
    <col min="7117" max="7117" width="11.44140625" style="90" customWidth="1"/>
    <col min="7118" max="7120" width="10.88671875" style="90"/>
    <col min="7121" max="7121" width="14.6640625" style="90" customWidth="1"/>
    <col min="7122" max="7122" width="12.5546875" style="90" customWidth="1"/>
    <col min="7123" max="7123" width="2.6640625" style="90" customWidth="1"/>
    <col min="7124" max="7124" width="9" style="90" customWidth="1"/>
    <col min="7125" max="7125" width="11.6640625" style="90" customWidth="1"/>
    <col min="7126" max="7126" width="12.5546875" style="90" customWidth="1"/>
    <col min="7127" max="7127" width="13.5546875" style="90" customWidth="1"/>
    <col min="7128" max="7129" width="11.6640625" style="90" customWidth="1"/>
    <col min="7130" max="7130" width="10.44140625" style="90" customWidth="1"/>
    <col min="7131" max="7131" width="2.6640625" style="90" customWidth="1"/>
    <col min="7132" max="7132" width="13.33203125" style="90" customWidth="1"/>
    <col min="7133" max="7133" width="12.6640625" style="90" customWidth="1"/>
    <col min="7134" max="7134" width="10.88671875" style="90" customWidth="1"/>
    <col min="7135" max="7135" width="13.33203125" style="90" customWidth="1"/>
    <col min="7136" max="7136" width="2.6640625" style="90" customWidth="1"/>
    <col min="7137" max="7137" width="11.5546875" style="90" customWidth="1"/>
    <col min="7138" max="7138" width="10.109375" style="90" customWidth="1"/>
    <col min="7139" max="7139" width="11.5546875" style="90" customWidth="1"/>
    <col min="7140" max="7140" width="10.88671875" style="90" customWidth="1"/>
    <col min="7141" max="7141" width="12" style="90" customWidth="1"/>
    <col min="7142" max="7142" width="12.88671875" style="90" customWidth="1"/>
    <col min="7143" max="7143" width="11.88671875" style="90" customWidth="1"/>
    <col min="7144" max="7144" width="13.88671875" style="90" customWidth="1"/>
    <col min="7145" max="7145" width="8.44140625" style="90" customWidth="1"/>
    <col min="7146" max="7146" width="12.6640625" style="90" customWidth="1"/>
    <col min="7147" max="7147" width="13" style="90" customWidth="1"/>
    <col min="7148" max="7149" width="10.88671875" style="90" customWidth="1"/>
    <col min="7150" max="7150" width="5.5546875" style="90" customWidth="1"/>
    <col min="7151" max="7151" width="11.109375" style="90" customWidth="1"/>
    <col min="7152" max="7152" width="10.109375" style="90" customWidth="1"/>
    <col min="7153" max="7153" width="12.44140625" style="90" customWidth="1"/>
    <col min="7154" max="7154" width="12.88671875" style="90" customWidth="1"/>
    <col min="7155" max="7155" width="11.88671875" style="90" customWidth="1"/>
    <col min="7156" max="7156" width="12.88671875" style="90" customWidth="1"/>
    <col min="7157" max="7157" width="11.88671875" style="90" customWidth="1"/>
    <col min="7158" max="7158" width="13.6640625" style="90" customWidth="1"/>
    <col min="7159" max="7159" width="3.33203125" style="90" customWidth="1"/>
    <col min="7160" max="7160" width="12.109375" style="90" customWidth="1"/>
    <col min="7161" max="7161" width="13" style="90" customWidth="1"/>
    <col min="7162" max="7162" width="10.88671875" style="90" customWidth="1"/>
    <col min="7163" max="7163" width="12.33203125" style="90" customWidth="1"/>
    <col min="7164" max="7165" width="2.6640625" style="90" customWidth="1"/>
    <col min="7166" max="7167" width="10.88671875" style="90"/>
    <col min="7168" max="7168" width="14.44140625" style="90" customWidth="1"/>
    <col min="7169" max="7169" width="13.44140625" style="90" customWidth="1"/>
    <col min="7170" max="7170" width="16.109375" style="90" customWidth="1"/>
    <col min="7171" max="7171" width="2.6640625" style="90" customWidth="1"/>
    <col min="7172" max="7175" width="10.88671875" style="90"/>
    <col min="7176" max="7176" width="10.109375" style="90" customWidth="1"/>
    <col min="7177" max="7177" width="10.88671875" style="90"/>
    <col min="7178" max="7178" width="15.44140625" style="90" bestFit="1" customWidth="1"/>
    <col min="7179" max="7180" width="12.88671875" style="90" bestFit="1" customWidth="1"/>
    <col min="7181" max="7315" width="10.88671875" style="90"/>
    <col min="7316" max="7316" width="1.6640625" style="90" customWidth="1"/>
    <col min="7317" max="7317" width="10" style="90" customWidth="1"/>
    <col min="7318" max="7318" width="10.88671875" style="90"/>
    <col min="7319" max="7320" width="8.109375" style="90" customWidth="1"/>
    <col min="7321" max="7321" width="8.88671875" style="90" customWidth="1"/>
    <col min="7322" max="7322" width="8.109375" style="90" customWidth="1"/>
    <col min="7323" max="7323" width="10.109375" style="90" customWidth="1"/>
    <col min="7324" max="7324" width="9.44140625" style="90" customWidth="1"/>
    <col min="7325" max="7325" width="10.33203125" style="90" customWidth="1"/>
    <col min="7326" max="7327" width="10.5546875" style="90" customWidth="1"/>
    <col min="7328" max="7328" width="11.44140625" style="90" customWidth="1"/>
    <col min="7329" max="7329" width="10.6640625" style="90" customWidth="1"/>
    <col min="7330" max="7331" width="10.88671875" style="90"/>
    <col min="7332" max="7332" width="12" style="90" customWidth="1"/>
    <col min="7333" max="7333" width="11" style="90" bestFit="1" customWidth="1"/>
    <col min="7334" max="7334" width="10.88671875" style="90" bestFit="1" customWidth="1"/>
    <col min="7335" max="7335" width="11.5546875" style="90" customWidth="1"/>
    <col min="7336" max="7336" width="10.88671875" style="90"/>
    <col min="7337" max="7337" width="11.88671875" style="90" customWidth="1"/>
    <col min="7338" max="7338" width="12.109375" style="90" customWidth="1"/>
    <col min="7339" max="7339" width="11.44140625" style="90" customWidth="1"/>
    <col min="7340" max="7340" width="12.44140625" style="90" customWidth="1"/>
    <col min="7341" max="7341" width="11.44140625" style="90" customWidth="1"/>
    <col min="7342" max="7344" width="10.88671875" style="90"/>
    <col min="7345" max="7345" width="11.44140625" style="90" customWidth="1"/>
    <col min="7346" max="7353" width="10.88671875" style="90"/>
    <col min="7354" max="7354" width="10.6640625" style="90" customWidth="1"/>
    <col min="7355" max="7355" width="10.88671875" style="90"/>
    <col min="7356" max="7356" width="12.33203125" style="90" customWidth="1"/>
    <col min="7357" max="7357" width="13.33203125" style="90" customWidth="1"/>
    <col min="7358" max="7358" width="11.109375" style="90" customWidth="1"/>
    <col min="7359" max="7359" width="11.6640625" style="90" customWidth="1"/>
    <col min="7360" max="7360" width="10.88671875" style="90"/>
    <col min="7361" max="7361" width="13.6640625" style="90" bestFit="1" customWidth="1"/>
    <col min="7362" max="7364" width="10.88671875" style="90"/>
    <col min="7365" max="7365" width="13" style="90" bestFit="1" customWidth="1"/>
    <col min="7366" max="7366" width="12.33203125" style="90" bestFit="1" customWidth="1"/>
    <col min="7367" max="7369" width="10.88671875" style="90"/>
    <col min="7370" max="7370" width="15.33203125" style="90" customWidth="1"/>
    <col min="7371" max="7371" width="13" style="90" bestFit="1" customWidth="1"/>
    <col min="7372" max="7372" width="12.33203125" style="90" customWidth="1"/>
    <col min="7373" max="7373" width="11.44140625" style="90" customWidth="1"/>
    <col min="7374" max="7376" width="10.88671875" style="90"/>
    <col min="7377" max="7377" width="14.6640625" style="90" customWidth="1"/>
    <col min="7378" max="7378" width="12.5546875" style="90" customWidth="1"/>
    <col min="7379" max="7379" width="2.6640625" style="90" customWidth="1"/>
    <col min="7380" max="7380" width="9" style="90" customWidth="1"/>
    <col min="7381" max="7381" width="11.6640625" style="90" customWidth="1"/>
    <col min="7382" max="7382" width="12.5546875" style="90" customWidth="1"/>
    <col min="7383" max="7383" width="13.5546875" style="90" customWidth="1"/>
    <col min="7384" max="7385" width="11.6640625" style="90" customWidth="1"/>
    <col min="7386" max="7386" width="10.44140625" style="90" customWidth="1"/>
    <col min="7387" max="7387" width="2.6640625" style="90" customWidth="1"/>
    <col min="7388" max="7388" width="13.33203125" style="90" customWidth="1"/>
    <col min="7389" max="7389" width="12.6640625" style="90" customWidth="1"/>
    <col min="7390" max="7390" width="10.88671875" style="90" customWidth="1"/>
    <col min="7391" max="7391" width="13.33203125" style="90" customWidth="1"/>
    <col min="7392" max="7392" width="2.6640625" style="90" customWidth="1"/>
    <col min="7393" max="7393" width="11.5546875" style="90" customWidth="1"/>
    <col min="7394" max="7394" width="10.109375" style="90" customWidth="1"/>
    <col min="7395" max="7395" width="11.5546875" style="90" customWidth="1"/>
    <col min="7396" max="7396" width="10.88671875" style="90" customWidth="1"/>
    <col min="7397" max="7397" width="12" style="90" customWidth="1"/>
    <col min="7398" max="7398" width="12.88671875" style="90" customWidth="1"/>
    <col min="7399" max="7399" width="11.88671875" style="90" customWidth="1"/>
    <col min="7400" max="7400" width="13.88671875" style="90" customWidth="1"/>
    <col min="7401" max="7401" width="8.44140625" style="90" customWidth="1"/>
    <col min="7402" max="7402" width="12.6640625" style="90" customWidth="1"/>
    <col min="7403" max="7403" width="13" style="90" customWidth="1"/>
    <col min="7404" max="7405" width="10.88671875" style="90" customWidth="1"/>
    <col min="7406" max="7406" width="5.5546875" style="90" customWidth="1"/>
    <col min="7407" max="7407" width="11.109375" style="90" customWidth="1"/>
    <col min="7408" max="7408" width="10.109375" style="90" customWidth="1"/>
    <col min="7409" max="7409" width="12.44140625" style="90" customWidth="1"/>
    <col min="7410" max="7410" width="12.88671875" style="90" customWidth="1"/>
    <col min="7411" max="7411" width="11.88671875" style="90" customWidth="1"/>
    <col min="7412" max="7412" width="12.88671875" style="90" customWidth="1"/>
    <col min="7413" max="7413" width="11.88671875" style="90" customWidth="1"/>
    <col min="7414" max="7414" width="13.6640625" style="90" customWidth="1"/>
    <col min="7415" max="7415" width="3.33203125" style="90" customWidth="1"/>
    <col min="7416" max="7416" width="12.109375" style="90" customWidth="1"/>
    <col min="7417" max="7417" width="13" style="90" customWidth="1"/>
    <col min="7418" max="7418" width="10.88671875" style="90" customWidth="1"/>
    <col min="7419" max="7419" width="12.33203125" style="90" customWidth="1"/>
    <col min="7420" max="7421" width="2.6640625" style="90" customWidth="1"/>
    <col min="7422" max="7423" width="10.88671875" style="90"/>
    <col min="7424" max="7424" width="14.44140625" style="90" customWidth="1"/>
    <col min="7425" max="7425" width="13.44140625" style="90" customWidth="1"/>
    <col min="7426" max="7426" width="16.109375" style="90" customWidth="1"/>
    <col min="7427" max="7427" width="2.6640625" style="90" customWidth="1"/>
    <col min="7428" max="7431" width="10.88671875" style="90"/>
    <col min="7432" max="7432" width="10.109375" style="90" customWidth="1"/>
    <col min="7433" max="7433" width="10.88671875" style="90"/>
    <col min="7434" max="7434" width="15.44140625" style="90" bestFit="1" customWidth="1"/>
    <col min="7435" max="7436" width="12.88671875" style="90" bestFit="1" customWidth="1"/>
    <col min="7437" max="7571" width="10.88671875" style="90"/>
    <col min="7572" max="7572" width="1.6640625" style="90" customWidth="1"/>
    <col min="7573" max="7573" width="10" style="90" customWidth="1"/>
    <col min="7574" max="7574" width="10.88671875" style="90"/>
    <col min="7575" max="7576" width="8.109375" style="90" customWidth="1"/>
    <col min="7577" max="7577" width="8.88671875" style="90" customWidth="1"/>
    <col min="7578" max="7578" width="8.109375" style="90" customWidth="1"/>
    <col min="7579" max="7579" width="10.109375" style="90" customWidth="1"/>
    <col min="7580" max="7580" width="9.44140625" style="90" customWidth="1"/>
    <col min="7581" max="7581" width="10.33203125" style="90" customWidth="1"/>
    <col min="7582" max="7583" width="10.5546875" style="90" customWidth="1"/>
    <col min="7584" max="7584" width="11.44140625" style="90" customWidth="1"/>
    <col min="7585" max="7585" width="10.6640625" style="90" customWidth="1"/>
    <col min="7586" max="7587" width="10.88671875" style="90"/>
    <col min="7588" max="7588" width="12" style="90" customWidth="1"/>
    <col min="7589" max="7589" width="11" style="90" bestFit="1" customWidth="1"/>
    <col min="7590" max="7590" width="10.88671875" style="90" bestFit="1" customWidth="1"/>
    <col min="7591" max="7591" width="11.5546875" style="90" customWidth="1"/>
    <col min="7592" max="7592" width="10.88671875" style="90"/>
    <col min="7593" max="7593" width="11.88671875" style="90" customWidth="1"/>
    <col min="7594" max="7594" width="12.109375" style="90" customWidth="1"/>
    <col min="7595" max="7595" width="11.44140625" style="90" customWidth="1"/>
    <col min="7596" max="7596" width="12.44140625" style="90" customWidth="1"/>
    <col min="7597" max="7597" width="11.44140625" style="90" customWidth="1"/>
    <col min="7598" max="7600" width="10.88671875" style="90"/>
    <col min="7601" max="7601" width="11.44140625" style="90" customWidth="1"/>
    <col min="7602" max="7609" width="10.88671875" style="90"/>
    <col min="7610" max="7610" width="10.6640625" style="90" customWidth="1"/>
    <col min="7611" max="7611" width="10.88671875" style="90"/>
    <col min="7612" max="7612" width="12.33203125" style="90" customWidth="1"/>
    <col min="7613" max="7613" width="13.33203125" style="90" customWidth="1"/>
    <col min="7614" max="7614" width="11.109375" style="90" customWidth="1"/>
    <col min="7615" max="7615" width="11.6640625" style="90" customWidth="1"/>
    <col min="7616" max="7616" width="10.88671875" style="90"/>
    <col min="7617" max="7617" width="13.6640625" style="90" bestFit="1" customWidth="1"/>
    <col min="7618" max="7620" width="10.88671875" style="90"/>
    <col min="7621" max="7621" width="13" style="90" bestFit="1" customWidth="1"/>
    <col min="7622" max="7622" width="12.33203125" style="90" bestFit="1" customWidth="1"/>
    <col min="7623" max="7625" width="10.88671875" style="90"/>
    <col min="7626" max="7626" width="15.33203125" style="90" customWidth="1"/>
    <col min="7627" max="7627" width="13" style="90" bestFit="1" customWidth="1"/>
    <col min="7628" max="7628" width="12.33203125" style="90" customWidth="1"/>
    <col min="7629" max="7629" width="11.44140625" style="90" customWidth="1"/>
    <col min="7630" max="7632" width="10.88671875" style="90"/>
    <col min="7633" max="7633" width="14.6640625" style="90" customWidth="1"/>
    <col min="7634" max="7634" width="12.5546875" style="90" customWidth="1"/>
    <col min="7635" max="7635" width="2.6640625" style="90" customWidth="1"/>
    <col min="7636" max="7636" width="9" style="90" customWidth="1"/>
    <col min="7637" max="7637" width="11.6640625" style="90" customWidth="1"/>
    <col min="7638" max="7638" width="12.5546875" style="90" customWidth="1"/>
    <col min="7639" max="7639" width="13.5546875" style="90" customWidth="1"/>
    <col min="7640" max="7641" width="11.6640625" style="90" customWidth="1"/>
    <col min="7642" max="7642" width="10.44140625" style="90" customWidth="1"/>
    <col min="7643" max="7643" width="2.6640625" style="90" customWidth="1"/>
    <col min="7644" max="7644" width="13.33203125" style="90" customWidth="1"/>
    <col min="7645" max="7645" width="12.6640625" style="90" customWidth="1"/>
    <col min="7646" max="7646" width="10.88671875" style="90" customWidth="1"/>
    <col min="7647" max="7647" width="13.33203125" style="90" customWidth="1"/>
    <col min="7648" max="7648" width="2.6640625" style="90" customWidth="1"/>
    <col min="7649" max="7649" width="11.5546875" style="90" customWidth="1"/>
    <col min="7650" max="7650" width="10.109375" style="90" customWidth="1"/>
    <col min="7651" max="7651" width="11.5546875" style="90" customWidth="1"/>
    <col min="7652" max="7652" width="10.88671875" style="90" customWidth="1"/>
    <col min="7653" max="7653" width="12" style="90" customWidth="1"/>
    <col min="7654" max="7654" width="12.88671875" style="90" customWidth="1"/>
    <col min="7655" max="7655" width="11.88671875" style="90" customWidth="1"/>
    <col min="7656" max="7656" width="13.88671875" style="90" customWidth="1"/>
    <col min="7657" max="7657" width="8.44140625" style="90" customWidth="1"/>
    <col min="7658" max="7658" width="12.6640625" style="90" customWidth="1"/>
    <col min="7659" max="7659" width="13" style="90" customWidth="1"/>
    <col min="7660" max="7661" width="10.88671875" style="90" customWidth="1"/>
    <col min="7662" max="7662" width="5.5546875" style="90" customWidth="1"/>
    <col min="7663" max="7663" width="11.109375" style="90" customWidth="1"/>
    <col min="7664" max="7664" width="10.109375" style="90" customWidth="1"/>
    <col min="7665" max="7665" width="12.44140625" style="90" customWidth="1"/>
    <col min="7666" max="7666" width="12.88671875" style="90" customWidth="1"/>
    <col min="7667" max="7667" width="11.88671875" style="90" customWidth="1"/>
    <col min="7668" max="7668" width="12.88671875" style="90" customWidth="1"/>
    <col min="7669" max="7669" width="11.88671875" style="90" customWidth="1"/>
    <col min="7670" max="7670" width="13.6640625" style="90" customWidth="1"/>
    <col min="7671" max="7671" width="3.33203125" style="90" customWidth="1"/>
    <col min="7672" max="7672" width="12.109375" style="90" customWidth="1"/>
    <col min="7673" max="7673" width="13" style="90" customWidth="1"/>
    <col min="7674" max="7674" width="10.88671875" style="90" customWidth="1"/>
    <col min="7675" max="7675" width="12.33203125" style="90" customWidth="1"/>
    <col min="7676" max="7677" width="2.6640625" style="90" customWidth="1"/>
    <col min="7678" max="7679" width="10.88671875" style="90"/>
    <col min="7680" max="7680" width="14.44140625" style="90" customWidth="1"/>
    <col min="7681" max="7681" width="13.44140625" style="90" customWidth="1"/>
    <col min="7682" max="7682" width="16.109375" style="90" customWidth="1"/>
    <col min="7683" max="7683" width="2.6640625" style="90" customWidth="1"/>
    <col min="7684" max="7687" width="10.88671875" style="90"/>
    <col min="7688" max="7688" width="10.109375" style="90" customWidth="1"/>
    <col min="7689" max="7689" width="10.88671875" style="90"/>
    <col min="7690" max="7690" width="15.44140625" style="90" bestFit="1" customWidth="1"/>
    <col min="7691" max="7692" width="12.88671875" style="90" bestFit="1" customWidth="1"/>
    <col min="7693" max="7827" width="10.88671875" style="90"/>
    <col min="7828" max="7828" width="1.6640625" style="90" customWidth="1"/>
    <col min="7829" max="7829" width="10" style="90" customWidth="1"/>
    <col min="7830" max="7830" width="10.88671875" style="90"/>
    <col min="7831" max="7832" width="8.109375" style="90" customWidth="1"/>
    <col min="7833" max="7833" width="8.88671875" style="90" customWidth="1"/>
    <col min="7834" max="7834" width="8.109375" style="90" customWidth="1"/>
    <col min="7835" max="7835" width="10.109375" style="90" customWidth="1"/>
    <col min="7836" max="7836" width="9.44140625" style="90" customWidth="1"/>
    <col min="7837" max="7837" width="10.33203125" style="90" customWidth="1"/>
    <col min="7838" max="7839" width="10.5546875" style="90" customWidth="1"/>
    <col min="7840" max="7840" width="11.44140625" style="90" customWidth="1"/>
    <col min="7841" max="7841" width="10.6640625" style="90" customWidth="1"/>
    <col min="7842" max="7843" width="10.88671875" style="90"/>
    <col min="7844" max="7844" width="12" style="90" customWidth="1"/>
    <col min="7845" max="7845" width="11" style="90" bestFit="1" customWidth="1"/>
    <col min="7846" max="7846" width="10.88671875" style="90" bestFit="1" customWidth="1"/>
    <col min="7847" max="7847" width="11.5546875" style="90" customWidth="1"/>
    <col min="7848" max="7848" width="10.88671875" style="90"/>
    <col min="7849" max="7849" width="11.88671875" style="90" customWidth="1"/>
    <col min="7850" max="7850" width="12.109375" style="90" customWidth="1"/>
    <col min="7851" max="7851" width="11.44140625" style="90" customWidth="1"/>
    <col min="7852" max="7852" width="12.44140625" style="90" customWidth="1"/>
    <col min="7853" max="7853" width="11.44140625" style="90" customWidth="1"/>
    <col min="7854" max="7856" width="10.88671875" style="90"/>
    <col min="7857" max="7857" width="11.44140625" style="90" customWidth="1"/>
    <col min="7858" max="7865" width="10.88671875" style="90"/>
    <col min="7866" max="7866" width="10.6640625" style="90" customWidth="1"/>
    <col min="7867" max="7867" width="10.88671875" style="90"/>
    <col min="7868" max="7868" width="12.33203125" style="90" customWidth="1"/>
    <col min="7869" max="7869" width="13.33203125" style="90" customWidth="1"/>
    <col min="7870" max="7870" width="11.109375" style="90" customWidth="1"/>
    <col min="7871" max="7871" width="11.6640625" style="90" customWidth="1"/>
    <col min="7872" max="7872" width="10.88671875" style="90"/>
    <col min="7873" max="7873" width="13.6640625" style="90" bestFit="1" customWidth="1"/>
    <col min="7874" max="7876" width="10.88671875" style="90"/>
    <col min="7877" max="7877" width="13" style="90" bestFit="1" customWidth="1"/>
    <col min="7878" max="7878" width="12.33203125" style="90" bestFit="1" customWidth="1"/>
    <col min="7879" max="7881" width="10.88671875" style="90"/>
    <col min="7882" max="7882" width="15.33203125" style="90" customWidth="1"/>
    <col min="7883" max="7883" width="13" style="90" bestFit="1" customWidth="1"/>
    <col min="7884" max="7884" width="12.33203125" style="90" customWidth="1"/>
    <col min="7885" max="7885" width="11.44140625" style="90" customWidth="1"/>
    <col min="7886" max="7888" width="10.88671875" style="90"/>
    <col min="7889" max="7889" width="14.6640625" style="90" customWidth="1"/>
    <col min="7890" max="7890" width="12.5546875" style="90" customWidth="1"/>
    <col min="7891" max="7891" width="2.6640625" style="90" customWidth="1"/>
    <col min="7892" max="7892" width="9" style="90" customWidth="1"/>
    <col min="7893" max="7893" width="11.6640625" style="90" customWidth="1"/>
    <col min="7894" max="7894" width="12.5546875" style="90" customWidth="1"/>
    <col min="7895" max="7895" width="13.5546875" style="90" customWidth="1"/>
    <col min="7896" max="7897" width="11.6640625" style="90" customWidth="1"/>
    <col min="7898" max="7898" width="10.44140625" style="90" customWidth="1"/>
    <col min="7899" max="7899" width="2.6640625" style="90" customWidth="1"/>
    <col min="7900" max="7900" width="13.33203125" style="90" customWidth="1"/>
    <col min="7901" max="7901" width="12.6640625" style="90" customWidth="1"/>
    <col min="7902" max="7902" width="10.88671875" style="90" customWidth="1"/>
    <col min="7903" max="7903" width="13.33203125" style="90" customWidth="1"/>
    <col min="7904" max="7904" width="2.6640625" style="90" customWidth="1"/>
    <col min="7905" max="7905" width="11.5546875" style="90" customWidth="1"/>
    <col min="7906" max="7906" width="10.109375" style="90" customWidth="1"/>
    <col min="7907" max="7907" width="11.5546875" style="90" customWidth="1"/>
    <col min="7908" max="7908" width="10.88671875" style="90" customWidth="1"/>
    <col min="7909" max="7909" width="12" style="90" customWidth="1"/>
    <col min="7910" max="7910" width="12.88671875" style="90" customWidth="1"/>
    <col min="7911" max="7911" width="11.88671875" style="90" customWidth="1"/>
    <col min="7912" max="7912" width="13.88671875" style="90" customWidth="1"/>
    <col min="7913" max="7913" width="8.44140625" style="90" customWidth="1"/>
    <col min="7914" max="7914" width="12.6640625" style="90" customWidth="1"/>
    <col min="7915" max="7915" width="13" style="90" customWidth="1"/>
    <col min="7916" max="7917" width="10.88671875" style="90" customWidth="1"/>
    <col min="7918" max="7918" width="5.5546875" style="90" customWidth="1"/>
    <col min="7919" max="7919" width="11.109375" style="90" customWidth="1"/>
    <col min="7920" max="7920" width="10.109375" style="90" customWidth="1"/>
    <col min="7921" max="7921" width="12.44140625" style="90" customWidth="1"/>
    <col min="7922" max="7922" width="12.88671875" style="90" customWidth="1"/>
    <col min="7923" max="7923" width="11.88671875" style="90" customWidth="1"/>
    <col min="7924" max="7924" width="12.88671875" style="90" customWidth="1"/>
    <col min="7925" max="7925" width="11.88671875" style="90" customWidth="1"/>
    <col min="7926" max="7926" width="13.6640625" style="90" customWidth="1"/>
    <col min="7927" max="7927" width="3.33203125" style="90" customWidth="1"/>
    <col min="7928" max="7928" width="12.109375" style="90" customWidth="1"/>
    <col min="7929" max="7929" width="13" style="90" customWidth="1"/>
    <col min="7930" max="7930" width="10.88671875" style="90" customWidth="1"/>
    <col min="7931" max="7931" width="12.33203125" style="90" customWidth="1"/>
    <col min="7932" max="7933" width="2.6640625" style="90" customWidth="1"/>
    <col min="7934" max="7935" width="10.88671875" style="90"/>
    <col min="7936" max="7936" width="14.44140625" style="90" customWidth="1"/>
    <col min="7937" max="7937" width="13.44140625" style="90" customWidth="1"/>
    <col min="7938" max="7938" width="16.109375" style="90" customWidth="1"/>
    <col min="7939" max="7939" width="2.6640625" style="90" customWidth="1"/>
    <col min="7940" max="7943" width="10.88671875" style="90"/>
    <col min="7944" max="7944" width="10.109375" style="90" customWidth="1"/>
    <col min="7945" max="7945" width="10.88671875" style="90"/>
    <col min="7946" max="7946" width="15.44140625" style="90" bestFit="1" customWidth="1"/>
    <col min="7947" max="7948" width="12.88671875" style="90" bestFit="1" customWidth="1"/>
    <col min="7949" max="8083" width="10.88671875" style="90"/>
    <col min="8084" max="8084" width="1.6640625" style="90" customWidth="1"/>
    <col min="8085" max="8085" width="10" style="90" customWidth="1"/>
    <col min="8086" max="8086" width="10.88671875" style="90"/>
    <col min="8087" max="8088" width="8.109375" style="90" customWidth="1"/>
    <col min="8089" max="8089" width="8.88671875" style="90" customWidth="1"/>
    <col min="8090" max="8090" width="8.109375" style="90" customWidth="1"/>
    <col min="8091" max="8091" width="10.109375" style="90" customWidth="1"/>
    <col min="8092" max="8092" width="9.44140625" style="90" customWidth="1"/>
    <col min="8093" max="8093" width="10.33203125" style="90" customWidth="1"/>
    <col min="8094" max="8095" width="10.5546875" style="90" customWidth="1"/>
    <col min="8096" max="8096" width="11.44140625" style="90" customWidth="1"/>
    <col min="8097" max="8097" width="10.6640625" style="90" customWidth="1"/>
    <col min="8098" max="8099" width="10.88671875" style="90"/>
    <col min="8100" max="8100" width="12" style="90" customWidth="1"/>
    <col min="8101" max="8101" width="11" style="90" bestFit="1" customWidth="1"/>
    <col min="8102" max="8102" width="10.88671875" style="90" bestFit="1" customWidth="1"/>
    <col min="8103" max="8103" width="11.5546875" style="90" customWidth="1"/>
    <col min="8104" max="8104" width="10.88671875" style="90"/>
    <col min="8105" max="8105" width="11.88671875" style="90" customWidth="1"/>
    <col min="8106" max="8106" width="12.109375" style="90" customWidth="1"/>
    <col min="8107" max="8107" width="11.44140625" style="90" customWidth="1"/>
    <col min="8108" max="8108" width="12.44140625" style="90" customWidth="1"/>
    <col min="8109" max="8109" width="11.44140625" style="90" customWidth="1"/>
    <col min="8110" max="8112" width="10.88671875" style="90"/>
    <col min="8113" max="8113" width="11.44140625" style="90" customWidth="1"/>
    <col min="8114" max="8121" width="10.88671875" style="90"/>
    <col min="8122" max="8122" width="10.6640625" style="90" customWidth="1"/>
    <col min="8123" max="8123" width="10.88671875" style="90"/>
    <col min="8124" max="8124" width="12.33203125" style="90" customWidth="1"/>
    <col min="8125" max="8125" width="13.33203125" style="90" customWidth="1"/>
    <col min="8126" max="8126" width="11.109375" style="90" customWidth="1"/>
    <col min="8127" max="8127" width="11.6640625" style="90" customWidth="1"/>
    <col min="8128" max="8128" width="10.88671875" style="90"/>
    <col min="8129" max="8129" width="13.6640625" style="90" bestFit="1" customWidth="1"/>
    <col min="8130" max="8132" width="10.88671875" style="90"/>
    <col min="8133" max="8133" width="13" style="90" bestFit="1" customWidth="1"/>
    <col min="8134" max="8134" width="12.33203125" style="90" bestFit="1" customWidth="1"/>
    <col min="8135" max="8137" width="10.88671875" style="90"/>
    <col min="8138" max="8138" width="15.33203125" style="90" customWidth="1"/>
    <col min="8139" max="8139" width="13" style="90" bestFit="1" customWidth="1"/>
    <col min="8140" max="8140" width="12.33203125" style="90" customWidth="1"/>
    <col min="8141" max="8141" width="11.44140625" style="90" customWidth="1"/>
    <col min="8142" max="8144" width="10.88671875" style="90"/>
    <col min="8145" max="8145" width="14.6640625" style="90" customWidth="1"/>
    <col min="8146" max="8146" width="12.5546875" style="90" customWidth="1"/>
    <col min="8147" max="8147" width="2.6640625" style="90" customWidth="1"/>
    <col min="8148" max="8148" width="9" style="90" customWidth="1"/>
    <col min="8149" max="8149" width="11.6640625" style="90" customWidth="1"/>
    <col min="8150" max="8150" width="12.5546875" style="90" customWidth="1"/>
    <col min="8151" max="8151" width="13.5546875" style="90" customWidth="1"/>
    <col min="8152" max="8153" width="11.6640625" style="90" customWidth="1"/>
    <col min="8154" max="8154" width="10.44140625" style="90" customWidth="1"/>
    <col min="8155" max="8155" width="2.6640625" style="90" customWidth="1"/>
    <col min="8156" max="8156" width="13.33203125" style="90" customWidth="1"/>
    <col min="8157" max="8157" width="12.6640625" style="90" customWidth="1"/>
    <col min="8158" max="8158" width="10.88671875" style="90" customWidth="1"/>
    <col min="8159" max="8159" width="13.33203125" style="90" customWidth="1"/>
    <col min="8160" max="8160" width="2.6640625" style="90" customWidth="1"/>
    <col min="8161" max="8161" width="11.5546875" style="90" customWidth="1"/>
    <col min="8162" max="8162" width="10.109375" style="90" customWidth="1"/>
    <col min="8163" max="8163" width="11.5546875" style="90" customWidth="1"/>
    <col min="8164" max="8164" width="10.88671875" style="90" customWidth="1"/>
    <col min="8165" max="8165" width="12" style="90" customWidth="1"/>
    <col min="8166" max="8166" width="12.88671875" style="90" customWidth="1"/>
    <col min="8167" max="8167" width="11.88671875" style="90" customWidth="1"/>
    <col min="8168" max="8168" width="13.88671875" style="90" customWidth="1"/>
    <col min="8169" max="8169" width="8.44140625" style="90" customWidth="1"/>
    <col min="8170" max="8170" width="12.6640625" style="90" customWidth="1"/>
    <col min="8171" max="8171" width="13" style="90" customWidth="1"/>
    <col min="8172" max="8173" width="10.88671875" style="90" customWidth="1"/>
    <col min="8174" max="8174" width="5.5546875" style="90" customWidth="1"/>
    <col min="8175" max="8175" width="11.109375" style="90" customWidth="1"/>
    <col min="8176" max="8176" width="10.109375" style="90" customWidth="1"/>
    <col min="8177" max="8177" width="12.44140625" style="90" customWidth="1"/>
    <col min="8178" max="8178" width="12.88671875" style="90" customWidth="1"/>
    <col min="8179" max="8179" width="11.88671875" style="90" customWidth="1"/>
    <col min="8180" max="8180" width="12.88671875" style="90" customWidth="1"/>
    <col min="8181" max="8181" width="11.88671875" style="90" customWidth="1"/>
    <col min="8182" max="8182" width="13.6640625" style="90" customWidth="1"/>
    <col min="8183" max="8183" width="3.33203125" style="90" customWidth="1"/>
    <col min="8184" max="8184" width="12.109375" style="90" customWidth="1"/>
    <col min="8185" max="8185" width="13" style="90" customWidth="1"/>
    <col min="8186" max="8186" width="10.88671875" style="90" customWidth="1"/>
    <col min="8187" max="8187" width="12.33203125" style="90" customWidth="1"/>
    <col min="8188" max="8189" width="2.6640625" style="90" customWidth="1"/>
    <col min="8190" max="8191" width="10.88671875" style="90"/>
    <col min="8192" max="8192" width="14.44140625" style="90" customWidth="1"/>
    <col min="8193" max="8193" width="13.44140625" style="90" customWidth="1"/>
    <col min="8194" max="8194" width="16.109375" style="90" customWidth="1"/>
    <col min="8195" max="8195" width="2.6640625" style="90" customWidth="1"/>
    <col min="8196" max="8199" width="10.88671875" style="90"/>
    <col min="8200" max="8200" width="10.109375" style="90" customWidth="1"/>
    <col min="8201" max="8201" width="10.88671875" style="90"/>
    <col min="8202" max="8202" width="15.44140625" style="90" bestFit="1" customWidth="1"/>
    <col min="8203" max="8204" width="12.88671875" style="90" bestFit="1" customWidth="1"/>
    <col min="8205" max="8339" width="10.88671875" style="90"/>
    <col min="8340" max="8340" width="1.6640625" style="90" customWidth="1"/>
    <col min="8341" max="8341" width="10" style="90" customWidth="1"/>
    <col min="8342" max="8342" width="10.88671875" style="90"/>
    <col min="8343" max="8344" width="8.109375" style="90" customWidth="1"/>
    <col min="8345" max="8345" width="8.88671875" style="90" customWidth="1"/>
    <col min="8346" max="8346" width="8.109375" style="90" customWidth="1"/>
    <col min="8347" max="8347" width="10.109375" style="90" customWidth="1"/>
    <col min="8348" max="8348" width="9.44140625" style="90" customWidth="1"/>
    <col min="8349" max="8349" width="10.33203125" style="90" customWidth="1"/>
    <col min="8350" max="8351" width="10.5546875" style="90" customWidth="1"/>
    <col min="8352" max="8352" width="11.44140625" style="90" customWidth="1"/>
    <col min="8353" max="8353" width="10.6640625" style="90" customWidth="1"/>
    <col min="8354" max="8355" width="10.88671875" style="90"/>
    <col min="8356" max="8356" width="12" style="90" customWidth="1"/>
    <col min="8357" max="8357" width="11" style="90" bestFit="1" customWidth="1"/>
    <col min="8358" max="8358" width="10.88671875" style="90" bestFit="1" customWidth="1"/>
    <col min="8359" max="8359" width="11.5546875" style="90" customWidth="1"/>
    <col min="8360" max="8360" width="10.88671875" style="90"/>
    <col min="8361" max="8361" width="11.88671875" style="90" customWidth="1"/>
    <col min="8362" max="8362" width="12.109375" style="90" customWidth="1"/>
    <col min="8363" max="8363" width="11.44140625" style="90" customWidth="1"/>
    <col min="8364" max="8364" width="12.44140625" style="90" customWidth="1"/>
    <col min="8365" max="8365" width="11.44140625" style="90" customWidth="1"/>
    <col min="8366" max="8368" width="10.88671875" style="90"/>
    <col min="8369" max="8369" width="11.44140625" style="90" customWidth="1"/>
    <col min="8370" max="8377" width="10.88671875" style="90"/>
    <col min="8378" max="8378" width="10.6640625" style="90" customWidth="1"/>
    <col min="8379" max="8379" width="10.88671875" style="90"/>
    <col min="8380" max="8380" width="12.33203125" style="90" customWidth="1"/>
    <col min="8381" max="8381" width="13.33203125" style="90" customWidth="1"/>
    <col min="8382" max="8382" width="11.109375" style="90" customWidth="1"/>
    <col min="8383" max="8383" width="11.6640625" style="90" customWidth="1"/>
    <col min="8384" max="8384" width="10.88671875" style="90"/>
    <col min="8385" max="8385" width="13.6640625" style="90" bestFit="1" customWidth="1"/>
    <col min="8386" max="8388" width="10.88671875" style="90"/>
    <col min="8389" max="8389" width="13" style="90" bestFit="1" customWidth="1"/>
    <col min="8390" max="8390" width="12.33203125" style="90" bestFit="1" customWidth="1"/>
    <col min="8391" max="8393" width="10.88671875" style="90"/>
    <col min="8394" max="8394" width="15.33203125" style="90" customWidth="1"/>
    <col min="8395" max="8395" width="13" style="90" bestFit="1" customWidth="1"/>
    <col min="8396" max="8396" width="12.33203125" style="90" customWidth="1"/>
    <col min="8397" max="8397" width="11.44140625" style="90" customWidth="1"/>
    <col min="8398" max="8400" width="10.88671875" style="90"/>
    <col min="8401" max="8401" width="14.6640625" style="90" customWidth="1"/>
    <col min="8402" max="8402" width="12.5546875" style="90" customWidth="1"/>
    <col min="8403" max="8403" width="2.6640625" style="90" customWidth="1"/>
    <col min="8404" max="8404" width="9" style="90" customWidth="1"/>
    <col min="8405" max="8405" width="11.6640625" style="90" customWidth="1"/>
    <col min="8406" max="8406" width="12.5546875" style="90" customWidth="1"/>
    <col min="8407" max="8407" width="13.5546875" style="90" customWidth="1"/>
    <col min="8408" max="8409" width="11.6640625" style="90" customWidth="1"/>
    <col min="8410" max="8410" width="10.44140625" style="90" customWidth="1"/>
    <col min="8411" max="8411" width="2.6640625" style="90" customWidth="1"/>
    <col min="8412" max="8412" width="13.33203125" style="90" customWidth="1"/>
    <col min="8413" max="8413" width="12.6640625" style="90" customWidth="1"/>
    <col min="8414" max="8414" width="10.88671875" style="90" customWidth="1"/>
    <col min="8415" max="8415" width="13.33203125" style="90" customWidth="1"/>
    <col min="8416" max="8416" width="2.6640625" style="90" customWidth="1"/>
    <col min="8417" max="8417" width="11.5546875" style="90" customWidth="1"/>
    <col min="8418" max="8418" width="10.109375" style="90" customWidth="1"/>
    <col min="8419" max="8419" width="11.5546875" style="90" customWidth="1"/>
    <col min="8420" max="8420" width="10.88671875" style="90" customWidth="1"/>
    <col min="8421" max="8421" width="12" style="90" customWidth="1"/>
    <col min="8422" max="8422" width="12.88671875" style="90" customWidth="1"/>
    <col min="8423" max="8423" width="11.88671875" style="90" customWidth="1"/>
    <col min="8424" max="8424" width="13.88671875" style="90" customWidth="1"/>
    <col min="8425" max="8425" width="8.44140625" style="90" customWidth="1"/>
    <col min="8426" max="8426" width="12.6640625" style="90" customWidth="1"/>
    <col min="8427" max="8427" width="13" style="90" customWidth="1"/>
    <col min="8428" max="8429" width="10.88671875" style="90" customWidth="1"/>
    <col min="8430" max="8430" width="5.5546875" style="90" customWidth="1"/>
    <col min="8431" max="8431" width="11.109375" style="90" customWidth="1"/>
    <col min="8432" max="8432" width="10.109375" style="90" customWidth="1"/>
    <col min="8433" max="8433" width="12.44140625" style="90" customWidth="1"/>
    <col min="8434" max="8434" width="12.88671875" style="90" customWidth="1"/>
    <col min="8435" max="8435" width="11.88671875" style="90" customWidth="1"/>
    <col min="8436" max="8436" width="12.88671875" style="90" customWidth="1"/>
    <col min="8437" max="8437" width="11.88671875" style="90" customWidth="1"/>
    <col min="8438" max="8438" width="13.6640625" style="90" customWidth="1"/>
    <col min="8439" max="8439" width="3.33203125" style="90" customWidth="1"/>
    <col min="8440" max="8440" width="12.109375" style="90" customWidth="1"/>
    <col min="8441" max="8441" width="13" style="90" customWidth="1"/>
    <col min="8442" max="8442" width="10.88671875" style="90" customWidth="1"/>
    <col min="8443" max="8443" width="12.33203125" style="90" customWidth="1"/>
    <col min="8444" max="8445" width="2.6640625" style="90" customWidth="1"/>
    <col min="8446" max="8447" width="10.88671875" style="90"/>
    <col min="8448" max="8448" width="14.44140625" style="90" customWidth="1"/>
    <col min="8449" max="8449" width="13.44140625" style="90" customWidth="1"/>
    <col min="8450" max="8450" width="16.109375" style="90" customWidth="1"/>
    <col min="8451" max="8451" width="2.6640625" style="90" customWidth="1"/>
    <col min="8452" max="8455" width="10.88671875" style="90"/>
    <col min="8456" max="8456" width="10.109375" style="90" customWidth="1"/>
    <col min="8457" max="8457" width="10.88671875" style="90"/>
    <col min="8458" max="8458" width="15.44140625" style="90" bestFit="1" customWidth="1"/>
    <col min="8459" max="8460" width="12.88671875" style="90" bestFit="1" customWidth="1"/>
    <col min="8461" max="8595" width="10.88671875" style="90"/>
    <col min="8596" max="8596" width="1.6640625" style="90" customWidth="1"/>
    <col min="8597" max="8597" width="10" style="90" customWidth="1"/>
    <col min="8598" max="8598" width="10.88671875" style="90"/>
    <col min="8599" max="8600" width="8.109375" style="90" customWidth="1"/>
    <col min="8601" max="8601" width="8.88671875" style="90" customWidth="1"/>
    <col min="8602" max="8602" width="8.109375" style="90" customWidth="1"/>
    <col min="8603" max="8603" width="10.109375" style="90" customWidth="1"/>
    <col min="8604" max="8604" width="9.44140625" style="90" customWidth="1"/>
    <col min="8605" max="8605" width="10.33203125" style="90" customWidth="1"/>
    <col min="8606" max="8607" width="10.5546875" style="90" customWidth="1"/>
    <col min="8608" max="8608" width="11.44140625" style="90" customWidth="1"/>
    <col min="8609" max="8609" width="10.6640625" style="90" customWidth="1"/>
    <col min="8610" max="8611" width="10.88671875" style="90"/>
    <col min="8612" max="8612" width="12" style="90" customWidth="1"/>
    <col min="8613" max="8613" width="11" style="90" bestFit="1" customWidth="1"/>
    <col min="8614" max="8614" width="10.88671875" style="90" bestFit="1" customWidth="1"/>
    <col min="8615" max="8615" width="11.5546875" style="90" customWidth="1"/>
    <col min="8616" max="8616" width="10.88671875" style="90"/>
    <col min="8617" max="8617" width="11.88671875" style="90" customWidth="1"/>
    <col min="8618" max="8618" width="12.109375" style="90" customWidth="1"/>
    <col min="8619" max="8619" width="11.44140625" style="90" customWidth="1"/>
    <col min="8620" max="8620" width="12.44140625" style="90" customWidth="1"/>
    <col min="8621" max="8621" width="11.44140625" style="90" customWidth="1"/>
    <col min="8622" max="8624" width="10.88671875" style="90"/>
    <col min="8625" max="8625" width="11.44140625" style="90" customWidth="1"/>
    <col min="8626" max="8633" width="10.88671875" style="90"/>
    <col min="8634" max="8634" width="10.6640625" style="90" customWidth="1"/>
    <col min="8635" max="8635" width="10.88671875" style="90"/>
    <col min="8636" max="8636" width="12.33203125" style="90" customWidth="1"/>
    <col min="8637" max="8637" width="13.33203125" style="90" customWidth="1"/>
    <col min="8638" max="8638" width="11.109375" style="90" customWidth="1"/>
    <col min="8639" max="8639" width="11.6640625" style="90" customWidth="1"/>
    <col min="8640" max="8640" width="10.88671875" style="90"/>
    <col min="8641" max="8641" width="13.6640625" style="90" bestFit="1" customWidth="1"/>
    <col min="8642" max="8644" width="10.88671875" style="90"/>
    <col min="8645" max="8645" width="13" style="90" bestFit="1" customWidth="1"/>
    <col min="8646" max="8646" width="12.33203125" style="90" bestFit="1" customWidth="1"/>
    <col min="8647" max="8649" width="10.88671875" style="90"/>
    <col min="8650" max="8650" width="15.33203125" style="90" customWidth="1"/>
    <col min="8651" max="8651" width="13" style="90" bestFit="1" customWidth="1"/>
    <col min="8652" max="8652" width="12.33203125" style="90" customWidth="1"/>
    <col min="8653" max="8653" width="11.44140625" style="90" customWidth="1"/>
    <col min="8654" max="8656" width="10.88671875" style="90"/>
    <col min="8657" max="8657" width="14.6640625" style="90" customWidth="1"/>
    <col min="8658" max="8658" width="12.5546875" style="90" customWidth="1"/>
    <col min="8659" max="8659" width="2.6640625" style="90" customWidth="1"/>
    <col min="8660" max="8660" width="9" style="90" customWidth="1"/>
    <col min="8661" max="8661" width="11.6640625" style="90" customWidth="1"/>
    <col min="8662" max="8662" width="12.5546875" style="90" customWidth="1"/>
    <col min="8663" max="8663" width="13.5546875" style="90" customWidth="1"/>
    <col min="8664" max="8665" width="11.6640625" style="90" customWidth="1"/>
    <col min="8666" max="8666" width="10.44140625" style="90" customWidth="1"/>
    <col min="8667" max="8667" width="2.6640625" style="90" customWidth="1"/>
    <col min="8668" max="8668" width="13.33203125" style="90" customWidth="1"/>
    <col min="8669" max="8669" width="12.6640625" style="90" customWidth="1"/>
    <col min="8670" max="8670" width="10.88671875" style="90" customWidth="1"/>
    <col min="8671" max="8671" width="13.33203125" style="90" customWidth="1"/>
    <col min="8672" max="8672" width="2.6640625" style="90" customWidth="1"/>
    <col min="8673" max="8673" width="11.5546875" style="90" customWidth="1"/>
    <col min="8674" max="8674" width="10.109375" style="90" customWidth="1"/>
    <col min="8675" max="8675" width="11.5546875" style="90" customWidth="1"/>
    <col min="8676" max="8676" width="10.88671875" style="90" customWidth="1"/>
    <col min="8677" max="8677" width="12" style="90" customWidth="1"/>
    <col min="8678" max="8678" width="12.88671875" style="90" customWidth="1"/>
    <col min="8679" max="8679" width="11.88671875" style="90" customWidth="1"/>
    <col min="8680" max="8680" width="13.88671875" style="90" customWidth="1"/>
    <col min="8681" max="8681" width="8.44140625" style="90" customWidth="1"/>
    <col min="8682" max="8682" width="12.6640625" style="90" customWidth="1"/>
    <col min="8683" max="8683" width="13" style="90" customWidth="1"/>
    <col min="8684" max="8685" width="10.88671875" style="90" customWidth="1"/>
    <col min="8686" max="8686" width="5.5546875" style="90" customWidth="1"/>
    <col min="8687" max="8687" width="11.109375" style="90" customWidth="1"/>
    <col min="8688" max="8688" width="10.109375" style="90" customWidth="1"/>
    <col min="8689" max="8689" width="12.44140625" style="90" customWidth="1"/>
    <col min="8690" max="8690" width="12.88671875" style="90" customWidth="1"/>
    <col min="8691" max="8691" width="11.88671875" style="90" customWidth="1"/>
    <col min="8692" max="8692" width="12.88671875" style="90" customWidth="1"/>
    <col min="8693" max="8693" width="11.88671875" style="90" customWidth="1"/>
    <col min="8694" max="8694" width="13.6640625" style="90" customWidth="1"/>
    <col min="8695" max="8695" width="3.33203125" style="90" customWidth="1"/>
    <col min="8696" max="8696" width="12.109375" style="90" customWidth="1"/>
    <col min="8697" max="8697" width="13" style="90" customWidth="1"/>
    <col min="8698" max="8698" width="10.88671875" style="90" customWidth="1"/>
    <col min="8699" max="8699" width="12.33203125" style="90" customWidth="1"/>
    <col min="8700" max="8701" width="2.6640625" style="90" customWidth="1"/>
    <col min="8702" max="8703" width="10.88671875" style="90"/>
    <col min="8704" max="8704" width="14.44140625" style="90" customWidth="1"/>
    <col min="8705" max="8705" width="13.44140625" style="90" customWidth="1"/>
    <col min="8706" max="8706" width="16.109375" style="90" customWidth="1"/>
    <col min="8707" max="8707" width="2.6640625" style="90" customWidth="1"/>
    <col min="8708" max="8711" width="10.88671875" style="90"/>
    <col min="8712" max="8712" width="10.109375" style="90" customWidth="1"/>
    <col min="8713" max="8713" width="10.88671875" style="90"/>
    <col min="8714" max="8714" width="15.44140625" style="90" bestFit="1" customWidth="1"/>
    <col min="8715" max="8716" width="12.88671875" style="90" bestFit="1" customWidth="1"/>
    <col min="8717" max="8851" width="10.88671875" style="90"/>
    <col min="8852" max="8852" width="1.6640625" style="90" customWidth="1"/>
    <col min="8853" max="8853" width="10" style="90" customWidth="1"/>
    <col min="8854" max="8854" width="10.88671875" style="90"/>
    <col min="8855" max="8856" width="8.109375" style="90" customWidth="1"/>
    <col min="8857" max="8857" width="8.88671875" style="90" customWidth="1"/>
    <col min="8858" max="8858" width="8.109375" style="90" customWidth="1"/>
    <col min="8859" max="8859" width="10.109375" style="90" customWidth="1"/>
    <col min="8860" max="8860" width="9.44140625" style="90" customWidth="1"/>
    <col min="8861" max="8861" width="10.33203125" style="90" customWidth="1"/>
    <col min="8862" max="8863" width="10.5546875" style="90" customWidth="1"/>
    <col min="8864" max="8864" width="11.44140625" style="90" customWidth="1"/>
    <col min="8865" max="8865" width="10.6640625" style="90" customWidth="1"/>
    <col min="8866" max="8867" width="10.88671875" style="90"/>
    <col min="8868" max="8868" width="12" style="90" customWidth="1"/>
    <col min="8869" max="8869" width="11" style="90" bestFit="1" customWidth="1"/>
    <col min="8870" max="8870" width="10.88671875" style="90" bestFit="1" customWidth="1"/>
    <col min="8871" max="8871" width="11.5546875" style="90" customWidth="1"/>
    <col min="8872" max="8872" width="10.88671875" style="90"/>
    <col min="8873" max="8873" width="11.88671875" style="90" customWidth="1"/>
    <col min="8874" max="8874" width="12.109375" style="90" customWidth="1"/>
    <col min="8875" max="8875" width="11.44140625" style="90" customWidth="1"/>
    <col min="8876" max="8876" width="12.44140625" style="90" customWidth="1"/>
    <col min="8877" max="8877" width="11.44140625" style="90" customWidth="1"/>
    <col min="8878" max="8880" width="10.88671875" style="90"/>
    <col min="8881" max="8881" width="11.44140625" style="90" customWidth="1"/>
    <col min="8882" max="8889" width="10.88671875" style="90"/>
    <col min="8890" max="8890" width="10.6640625" style="90" customWidth="1"/>
    <col min="8891" max="8891" width="10.88671875" style="90"/>
    <col min="8892" max="8892" width="12.33203125" style="90" customWidth="1"/>
    <col min="8893" max="8893" width="13.33203125" style="90" customWidth="1"/>
    <col min="8894" max="8894" width="11.109375" style="90" customWidth="1"/>
    <col min="8895" max="8895" width="11.6640625" style="90" customWidth="1"/>
    <col min="8896" max="8896" width="10.88671875" style="90"/>
    <col min="8897" max="8897" width="13.6640625" style="90" bestFit="1" customWidth="1"/>
    <col min="8898" max="8900" width="10.88671875" style="90"/>
    <col min="8901" max="8901" width="13" style="90" bestFit="1" customWidth="1"/>
    <col min="8902" max="8902" width="12.33203125" style="90" bestFit="1" customWidth="1"/>
    <col min="8903" max="8905" width="10.88671875" style="90"/>
    <col min="8906" max="8906" width="15.33203125" style="90" customWidth="1"/>
    <col min="8907" max="8907" width="13" style="90" bestFit="1" customWidth="1"/>
    <col min="8908" max="8908" width="12.33203125" style="90" customWidth="1"/>
    <col min="8909" max="8909" width="11.44140625" style="90" customWidth="1"/>
    <col min="8910" max="8912" width="10.88671875" style="90"/>
    <col min="8913" max="8913" width="14.6640625" style="90" customWidth="1"/>
    <col min="8914" max="8914" width="12.5546875" style="90" customWidth="1"/>
    <col min="8915" max="8915" width="2.6640625" style="90" customWidth="1"/>
    <col min="8916" max="8916" width="9" style="90" customWidth="1"/>
    <col min="8917" max="8917" width="11.6640625" style="90" customWidth="1"/>
    <col min="8918" max="8918" width="12.5546875" style="90" customWidth="1"/>
    <col min="8919" max="8919" width="13.5546875" style="90" customWidth="1"/>
    <col min="8920" max="8921" width="11.6640625" style="90" customWidth="1"/>
    <col min="8922" max="8922" width="10.44140625" style="90" customWidth="1"/>
    <col min="8923" max="8923" width="2.6640625" style="90" customWidth="1"/>
    <col min="8924" max="8924" width="13.33203125" style="90" customWidth="1"/>
    <col min="8925" max="8925" width="12.6640625" style="90" customWidth="1"/>
    <col min="8926" max="8926" width="10.88671875" style="90" customWidth="1"/>
    <col min="8927" max="8927" width="13.33203125" style="90" customWidth="1"/>
    <col min="8928" max="8928" width="2.6640625" style="90" customWidth="1"/>
    <col min="8929" max="8929" width="11.5546875" style="90" customWidth="1"/>
    <col min="8930" max="8930" width="10.109375" style="90" customWidth="1"/>
    <col min="8931" max="8931" width="11.5546875" style="90" customWidth="1"/>
    <col min="8932" max="8932" width="10.88671875" style="90" customWidth="1"/>
    <col min="8933" max="8933" width="12" style="90" customWidth="1"/>
    <col min="8934" max="8934" width="12.88671875" style="90" customWidth="1"/>
    <col min="8935" max="8935" width="11.88671875" style="90" customWidth="1"/>
    <col min="8936" max="8936" width="13.88671875" style="90" customWidth="1"/>
    <col min="8937" max="8937" width="8.44140625" style="90" customWidth="1"/>
    <col min="8938" max="8938" width="12.6640625" style="90" customWidth="1"/>
    <col min="8939" max="8939" width="13" style="90" customWidth="1"/>
    <col min="8940" max="8941" width="10.88671875" style="90" customWidth="1"/>
    <col min="8942" max="8942" width="5.5546875" style="90" customWidth="1"/>
    <col min="8943" max="8943" width="11.109375" style="90" customWidth="1"/>
    <col min="8944" max="8944" width="10.109375" style="90" customWidth="1"/>
    <col min="8945" max="8945" width="12.44140625" style="90" customWidth="1"/>
    <col min="8946" max="8946" width="12.88671875" style="90" customWidth="1"/>
    <col min="8947" max="8947" width="11.88671875" style="90" customWidth="1"/>
    <col min="8948" max="8948" width="12.88671875" style="90" customWidth="1"/>
    <col min="8949" max="8949" width="11.88671875" style="90" customWidth="1"/>
    <col min="8950" max="8950" width="13.6640625" style="90" customWidth="1"/>
    <col min="8951" max="8951" width="3.33203125" style="90" customWidth="1"/>
    <col min="8952" max="8952" width="12.109375" style="90" customWidth="1"/>
    <col min="8953" max="8953" width="13" style="90" customWidth="1"/>
    <col min="8954" max="8954" width="10.88671875" style="90" customWidth="1"/>
    <col min="8955" max="8955" width="12.33203125" style="90" customWidth="1"/>
    <col min="8956" max="8957" width="2.6640625" style="90" customWidth="1"/>
    <col min="8958" max="8959" width="10.88671875" style="90"/>
    <col min="8960" max="8960" width="14.44140625" style="90" customWidth="1"/>
    <col min="8961" max="8961" width="13.44140625" style="90" customWidth="1"/>
    <col min="8962" max="8962" width="16.109375" style="90" customWidth="1"/>
    <col min="8963" max="8963" width="2.6640625" style="90" customWidth="1"/>
    <col min="8964" max="8967" width="10.88671875" style="90"/>
    <col min="8968" max="8968" width="10.109375" style="90" customWidth="1"/>
    <col min="8969" max="8969" width="10.88671875" style="90"/>
    <col min="8970" max="8970" width="15.44140625" style="90" bestFit="1" customWidth="1"/>
    <col min="8971" max="8972" width="12.88671875" style="90" bestFit="1" customWidth="1"/>
    <col min="8973" max="9107" width="10.88671875" style="90"/>
    <col min="9108" max="9108" width="1.6640625" style="90" customWidth="1"/>
    <col min="9109" max="9109" width="10" style="90" customWidth="1"/>
    <col min="9110" max="9110" width="10.88671875" style="90"/>
    <col min="9111" max="9112" width="8.109375" style="90" customWidth="1"/>
    <col min="9113" max="9113" width="8.88671875" style="90" customWidth="1"/>
    <col min="9114" max="9114" width="8.109375" style="90" customWidth="1"/>
    <col min="9115" max="9115" width="10.109375" style="90" customWidth="1"/>
    <col min="9116" max="9116" width="9.44140625" style="90" customWidth="1"/>
    <col min="9117" max="9117" width="10.33203125" style="90" customWidth="1"/>
    <col min="9118" max="9119" width="10.5546875" style="90" customWidth="1"/>
    <col min="9120" max="9120" width="11.44140625" style="90" customWidth="1"/>
    <col min="9121" max="9121" width="10.6640625" style="90" customWidth="1"/>
    <col min="9122" max="9123" width="10.88671875" style="90"/>
    <col min="9124" max="9124" width="12" style="90" customWidth="1"/>
    <col min="9125" max="9125" width="11" style="90" bestFit="1" customWidth="1"/>
    <col min="9126" max="9126" width="10.88671875" style="90" bestFit="1" customWidth="1"/>
    <col min="9127" max="9127" width="11.5546875" style="90" customWidth="1"/>
    <col min="9128" max="9128" width="10.88671875" style="90"/>
    <col min="9129" max="9129" width="11.88671875" style="90" customWidth="1"/>
    <col min="9130" max="9130" width="12.109375" style="90" customWidth="1"/>
    <col min="9131" max="9131" width="11.44140625" style="90" customWidth="1"/>
    <col min="9132" max="9132" width="12.44140625" style="90" customWidth="1"/>
    <col min="9133" max="9133" width="11.44140625" style="90" customWidth="1"/>
    <col min="9134" max="9136" width="10.88671875" style="90"/>
    <col min="9137" max="9137" width="11.44140625" style="90" customWidth="1"/>
    <col min="9138" max="9145" width="10.88671875" style="90"/>
    <col min="9146" max="9146" width="10.6640625" style="90" customWidth="1"/>
    <col min="9147" max="9147" width="10.88671875" style="90"/>
    <col min="9148" max="9148" width="12.33203125" style="90" customWidth="1"/>
    <col min="9149" max="9149" width="13.33203125" style="90" customWidth="1"/>
    <col min="9150" max="9150" width="11.109375" style="90" customWidth="1"/>
    <col min="9151" max="9151" width="11.6640625" style="90" customWidth="1"/>
    <col min="9152" max="9152" width="10.88671875" style="90"/>
    <col min="9153" max="9153" width="13.6640625" style="90" bestFit="1" customWidth="1"/>
    <col min="9154" max="9156" width="10.88671875" style="90"/>
    <col min="9157" max="9157" width="13" style="90" bestFit="1" customWidth="1"/>
    <col min="9158" max="9158" width="12.33203125" style="90" bestFit="1" customWidth="1"/>
    <col min="9159" max="9161" width="10.88671875" style="90"/>
    <col min="9162" max="9162" width="15.33203125" style="90" customWidth="1"/>
    <col min="9163" max="9163" width="13" style="90" bestFit="1" customWidth="1"/>
    <col min="9164" max="9164" width="12.33203125" style="90" customWidth="1"/>
    <col min="9165" max="9165" width="11.44140625" style="90" customWidth="1"/>
    <col min="9166" max="9168" width="10.88671875" style="90"/>
    <col min="9169" max="9169" width="14.6640625" style="90" customWidth="1"/>
    <col min="9170" max="9170" width="12.5546875" style="90" customWidth="1"/>
    <col min="9171" max="9171" width="2.6640625" style="90" customWidth="1"/>
    <col min="9172" max="9172" width="9" style="90" customWidth="1"/>
    <col min="9173" max="9173" width="11.6640625" style="90" customWidth="1"/>
    <col min="9174" max="9174" width="12.5546875" style="90" customWidth="1"/>
    <col min="9175" max="9175" width="13.5546875" style="90" customWidth="1"/>
    <col min="9176" max="9177" width="11.6640625" style="90" customWidth="1"/>
    <col min="9178" max="9178" width="10.44140625" style="90" customWidth="1"/>
    <col min="9179" max="9179" width="2.6640625" style="90" customWidth="1"/>
    <col min="9180" max="9180" width="13.33203125" style="90" customWidth="1"/>
    <col min="9181" max="9181" width="12.6640625" style="90" customWidth="1"/>
    <col min="9182" max="9182" width="10.88671875" style="90" customWidth="1"/>
    <col min="9183" max="9183" width="13.33203125" style="90" customWidth="1"/>
    <col min="9184" max="9184" width="2.6640625" style="90" customWidth="1"/>
    <col min="9185" max="9185" width="11.5546875" style="90" customWidth="1"/>
    <col min="9186" max="9186" width="10.109375" style="90" customWidth="1"/>
    <col min="9187" max="9187" width="11.5546875" style="90" customWidth="1"/>
    <col min="9188" max="9188" width="10.88671875" style="90" customWidth="1"/>
    <col min="9189" max="9189" width="12" style="90" customWidth="1"/>
    <col min="9190" max="9190" width="12.88671875" style="90" customWidth="1"/>
    <col min="9191" max="9191" width="11.88671875" style="90" customWidth="1"/>
    <col min="9192" max="9192" width="13.88671875" style="90" customWidth="1"/>
    <col min="9193" max="9193" width="8.44140625" style="90" customWidth="1"/>
    <col min="9194" max="9194" width="12.6640625" style="90" customWidth="1"/>
    <col min="9195" max="9195" width="13" style="90" customWidth="1"/>
    <col min="9196" max="9197" width="10.88671875" style="90" customWidth="1"/>
    <col min="9198" max="9198" width="5.5546875" style="90" customWidth="1"/>
    <col min="9199" max="9199" width="11.109375" style="90" customWidth="1"/>
    <col min="9200" max="9200" width="10.109375" style="90" customWidth="1"/>
    <col min="9201" max="9201" width="12.44140625" style="90" customWidth="1"/>
    <col min="9202" max="9202" width="12.88671875" style="90" customWidth="1"/>
    <col min="9203" max="9203" width="11.88671875" style="90" customWidth="1"/>
    <col min="9204" max="9204" width="12.88671875" style="90" customWidth="1"/>
    <col min="9205" max="9205" width="11.88671875" style="90" customWidth="1"/>
    <col min="9206" max="9206" width="13.6640625" style="90" customWidth="1"/>
    <col min="9207" max="9207" width="3.33203125" style="90" customWidth="1"/>
    <col min="9208" max="9208" width="12.109375" style="90" customWidth="1"/>
    <col min="9209" max="9209" width="13" style="90" customWidth="1"/>
    <col min="9210" max="9210" width="10.88671875" style="90" customWidth="1"/>
    <col min="9211" max="9211" width="12.33203125" style="90" customWidth="1"/>
    <col min="9212" max="9213" width="2.6640625" style="90" customWidth="1"/>
    <col min="9214" max="9215" width="10.88671875" style="90"/>
    <col min="9216" max="9216" width="14.44140625" style="90" customWidth="1"/>
    <col min="9217" max="9217" width="13.44140625" style="90" customWidth="1"/>
    <col min="9218" max="9218" width="16.109375" style="90" customWidth="1"/>
    <col min="9219" max="9219" width="2.6640625" style="90" customWidth="1"/>
    <col min="9220" max="9223" width="10.88671875" style="90"/>
    <col min="9224" max="9224" width="10.109375" style="90" customWidth="1"/>
    <col min="9225" max="9225" width="10.88671875" style="90"/>
    <col min="9226" max="9226" width="15.44140625" style="90" bestFit="1" customWidth="1"/>
    <col min="9227" max="9228" width="12.88671875" style="90" bestFit="1" customWidth="1"/>
    <col min="9229" max="9363" width="10.88671875" style="90"/>
    <col min="9364" max="9364" width="1.6640625" style="90" customWidth="1"/>
    <col min="9365" max="9365" width="10" style="90" customWidth="1"/>
    <col min="9366" max="9366" width="10.88671875" style="90"/>
    <col min="9367" max="9368" width="8.109375" style="90" customWidth="1"/>
    <col min="9369" max="9369" width="8.88671875" style="90" customWidth="1"/>
    <col min="9370" max="9370" width="8.109375" style="90" customWidth="1"/>
    <col min="9371" max="9371" width="10.109375" style="90" customWidth="1"/>
    <col min="9372" max="9372" width="9.44140625" style="90" customWidth="1"/>
    <col min="9373" max="9373" width="10.33203125" style="90" customWidth="1"/>
    <col min="9374" max="9375" width="10.5546875" style="90" customWidth="1"/>
    <col min="9376" max="9376" width="11.44140625" style="90" customWidth="1"/>
    <col min="9377" max="9377" width="10.6640625" style="90" customWidth="1"/>
    <col min="9378" max="9379" width="10.88671875" style="90"/>
    <col min="9380" max="9380" width="12" style="90" customWidth="1"/>
    <col min="9381" max="9381" width="11" style="90" bestFit="1" customWidth="1"/>
    <col min="9382" max="9382" width="10.88671875" style="90" bestFit="1" customWidth="1"/>
    <col min="9383" max="9383" width="11.5546875" style="90" customWidth="1"/>
    <col min="9384" max="9384" width="10.88671875" style="90"/>
    <col min="9385" max="9385" width="11.88671875" style="90" customWidth="1"/>
    <col min="9386" max="9386" width="12.109375" style="90" customWidth="1"/>
    <col min="9387" max="9387" width="11.44140625" style="90" customWidth="1"/>
    <col min="9388" max="9388" width="12.44140625" style="90" customWidth="1"/>
    <col min="9389" max="9389" width="11.44140625" style="90" customWidth="1"/>
    <col min="9390" max="9392" width="10.88671875" style="90"/>
    <col min="9393" max="9393" width="11.44140625" style="90" customWidth="1"/>
    <col min="9394" max="9401" width="10.88671875" style="90"/>
    <col min="9402" max="9402" width="10.6640625" style="90" customWidth="1"/>
    <col min="9403" max="9403" width="10.88671875" style="90"/>
    <col min="9404" max="9404" width="12.33203125" style="90" customWidth="1"/>
    <col min="9405" max="9405" width="13.33203125" style="90" customWidth="1"/>
    <col min="9406" max="9406" width="11.109375" style="90" customWidth="1"/>
    <col min="9407" max="9407" width="11.6640625" style="90" customWidth="1"/>
    <col min="9408" max="9408" width="10.88671875" style="90"/>
    <col min="9409" max="9409" width="13.6640625" style="90" bestFit="1" customWidth="1"/>
    <col min="9410" max="9412" width="10.88671875" style="90"/>
    <col min="9413" max="9413" width="13" style="90" bestFit="1" customWidth="1"/>
    <col min="9414" max="9414" width="12.33203125" style="90" bestFit="1" customWidth="1"/>
    <col min="9415" max="9417" width="10.88671875" style="90"/>
    <col min="9418" max="9418" width="15.33203125" style="90" customWidth="1"/>
    <col min="9419" max="9419" width="13" style="90" bestFit="1" customWidth="1"/>
    <col min="9420" max="9420" width="12.33203125" style="90" customWidth="1"/>
    <col min="9421" max="9421" width="11.44140625" style="90" customWidth="1"/>
    <col min="9422" max="9424" width="10.88671875" style="90"/>
    <col min="9425" max="9425" width="14.6640625" style="90" customWidth="1"/>
    <col min="9426" max="9426" width="12.5546875" style="90" customWidth="1"/>
    <col min="9427" max="9427" width="2.6640625" style="90" customWidth="1"/>
    <col min="9428" max="9428" width="9" style="90" customWidth="1"/>
    <col min="9429" max="9429" width="11.6640625" style="90" customWidth="1"/>
    <col min="9430" max="9430" width="12.5546875" style="90" customWidth="1"/>
    <col min="9431" max="9431" width="13.5546875" style="90" customWidth="1"/>
    <col min="9432" max="9433" width="11.6640625" style="90" customWidth="1"/>
    <col min="9434" max="9434" width="10.44140625" style="90" customWidth="1"/>
    <col min="9435" max="9435" width="2.6640625" style="90" customWidth="1"/>
    <col min="9436" max="9436" width="13.33203125" style="90" customWidth="1"/>
    <col min="9437" max="9437" width="12.6640625" style="90" customWidth="1"/>
    <col min="9438" max="9438" width="10.88671875" style="90" customWidth="1"/>
    <col min="9439" max="9439" width="13.33203125" style="90" customWidth="1"/>
    <col min="9440" max="9440" width="2.6640625" style="90" customWidth="1"/>
    <col min="9441" max="9441" width="11.5546875" style="90" customWidth="1"/>
    <col min="9442" max="9442" width="10.109375" style="90" customWidth="1"/>
    <col min="9443" max="9443" width="11.5546875" style="90" customWidth="1"/>
    <col min="9444" max="9444" width="10.88671875" style="90" customWidth="1"/>
    <col min="9445" max="9445" width="12" style="90" customWidth="1"/>
    <col min="9446" max="9446" width="12.88671875" style="90" customWidth="1"/>
    <col min="9447" max="9447" width="11.88671875" style="90" customWidth="1"/>
    <col min="9448" max="9448" width="13.88671875" style="90" customWidth="1"/>
    <col min="9449" max="9449" width="8.44140625" style="90" customWidth="1"/>
    <col min="9450" max="9450" width="12.6640625" style="90" customWidth="1"/>
    <col min="9451" max="9451" width="13" style="90" customWidth="1"/>
    <col min="9452" max="9453" width="10.88671875" style="90" customWidth="1"/>
    <col min="9454" max="9454" width="5.5546875" style="90" customWidth="1"/>
    <col min="9455" max="9455" width="11.109375" style="90" customWidth="1"/>
    <col min="9456" max="9456" width="10.109375" style="90" customWidth="1"/>
    <col min="9457" max="9457" width="12.44140625" style="90" customWidth="1"/>
    <col min="9458" max="9458" width="12.88671875" style="90" customWidth="1"/>
    <col min="9459" max="9459" width="11.88671875" style="90" customWidth="1"/>
    <col min="9460" max="9460" width="12.88671875" style="90" customWidth="1"/>
    <col min="9461" max="9461" width="11.88671875" style="90" customWidth="1"/>
    <col min="9462" max="9462" width="13.6640625" style="90" customWidth="1"/>
    <col min="9463" max="9463" width="3.33203125" style="90" customWidth="1"/>
    <col min="9464" max="9464" width="12.109375" style="90" customWidth="1"/>
    <col min="9465" max="9465" width="13" style="90" customWidth="1"/>
    <col min="9466" max="9466" width="10.88671875" style="90" customWidth="1"/>
    <col min="9467" max="9467" width="12.33203125" style="90" customWidth="1"/>
    <col min="9468" max="9469" width="2.6640625" style="90" customWidth="1"/>
    <col min="9470" max="9471" width="10.88671875" style="90"/>
    <col min="9472" max="9472" width="14.44140625" style="90" customWidth="1"/>
    <col min="9473" max="9473" width="13.44140625" style="90" customWidth="1"/>
    <col min="9474" max="9474" width="16.109375" style="90" customWidth="1"/>
    <col min="9475" max="9475" width="2.6640625" style="90" customWidth="1"/>
    <col min="9476" max="9479" width="10.88671875" style="90"/>
    <col min="9480" max="9480" width="10.109375" style="90" customWidth="1"/>
    <col min="9481" max="9481" width="10.88671875" style="90"/>
    <col min="9482" max="9482" width="15.44140625" style="90" bestFit="1" customWidth="1"/>
    <col min="9483" max="9484" width="12.88671875" style="90" bestFit="1" customWidth="1"/>
    <col min="9485" max="9619" width="10.88671875" style="90"/>
    <col min="9620" max="9620" width="1.6640625" style="90" customWidth="1"/>
    <col min="9621" max="9621" width="10" style="90" customWidth="1"/>
    <col min="9622" max="9622" width="10.88671875" style="90"/>
    <col min="9623" max="9624" width="8.109375" style="90" customWidth="1"/>
    <col min="9625" max="9625" width="8.88671875" style="90" customWidth="1"/>
    <col min="9626" max="9626" width="8.109375" style="90" customWidth="1"/>
    <col min="9627" max="9627" width="10.109375" style="90" customWidth="1"/>
    <col min="9628" max="9628" width="9.44140625" style="90" customWidth="1"/>
    <col min="9629" max="9629" width="10.33203125" style="90" customWidth="1"/>
    <col min="9630" max="9631" width="10.5546875" style="90" customWidth="1"/>
    <col min="9632" max="9632" width="11.44140625" style="90" customWidth="1"/>
    <col min="9633" max="9633" width="10.6640625" style="90" customWidth="1"/>
    <col min="9634" max="9635" width="10.88671875" style="90"/>
    <col min="9636" max="9636" width="12" style="90" customWidth="1"/>
    <col min="9637" max="9637" width="11" style="90" bestFit="1" customWidth="1"/>
    <col min="9638" max="9638" width="10.88671875" style="90" bestFit="1" customWidth="1"/>
    <col min="9639" max="9639" width="11.5546875" style="90" customWidth="1"/>
    <col min="9640" max="9640" width="10.88671875" style="90"/>
    <col min="9641" max="9641" width="11.88671875" style="90" customWidth="1"/>
    <col min="9642" max="9642" width="12.109375" style="90" customWidth="1"/>
    <col min="9643" max="9643" width="11.44140625" style="90" customWidth="1"/>
    <col min="9644" max="9644" width="12.44140625" style="90" customWidth="1"/>
    <col min="9645" max="9645" width="11.44140625" style="90" customWidth="1"/>
    <col min="9646" max="9648" width="10.88671875" style="90"/>
    <col min="9649" max="9649" width="11.44140625" style="90" customWidth="1"/>
    <col min="9650" max="9657" width="10.88671875" style="90"/>
    <col min="9658" max="9658" width="10.6640625" style="90" customWidth="1"/>
    <col min="9659" max="9659" width="10.88671875" style="90"/>
    <col min="9660" max="9660" width="12.33203125" style="90" customWidth="1"/>
    <col min="9661" max="9661" width="13.33203125" style="90" customWidth="1"/>
    <col min="9662" max="9662" width="11.109375" style="90" customWidth="1"/>
    <col min="9663" max="9663" width="11.6640625" style="90" customWidth="1"/>
    <col min="9664" max="9664" width="10.88671875" style="90"/>
    <col min="9665" max="9665" width="13.6640625" style="90" bestFit="1" customWidth="1"/>
    <col min="9666" max="9668" width="10.88671875" style="90"/>
    <col min="9669" max="9669" width="13" style="90" bestFit="1" customWidth="1"/>
    <col min="9670" max="9670" width="12.33203125" style="90" bestFit="1" customWidth="1"/>
    <col min="9671" max="9673" width="10.88671875" style="90"/>
    <col min="9674" max="9674" width="15.33203125" style="90" customWidth="1"/>
    <col min="9675" max="9675" width="13" style="90" bestFit="1" customWidth="1"/>
    <col min="9676" max="9676" width="12.33203125" style="90" customWidth="1"/>
    <col min="9677" max="9677" width="11.44140625" style="90" customWidth="1"/>
    <col min="9678" max="9680" width="10.88671875" style="90"/>
    <col min="9681" max="9681" width="14.6640625" style="90" customWidth="1"/>
    <col min="9682" max="9682" width="12.5546875" style="90" customWidth="1"/>
    <col min="9683" max="9683" width="2.6640625" style="90" customWidth="1"/>
    <col min="9684" max="9684" width="9" style="90" customWidth="1"/>
    <col min="9685" max="9685" width="11.6640625" style="90" customWidth="1"/>
    <col min="9686" max="9686" width="12.5546875" style="90" customWidth="1"/>
    <col min="9687" max="9687" width="13.5546875" style="90" customWidth="1"/>
    <col min="9688" max="9689" width="11.6640625" style="90" customWidth="1"/>
    <col min="9690" max="9690" width="10.44140625" style="90" customWidth="1"/>
    <col min="9691" max="9691" width="2.6640625" style="90" customWidth="1"/>
    <col min="9692" max="9692" width="13.33203125" style="90" customWidth="1"/>
    <col min="9693" max="9693" width="12.6640625" style="90" customWidth="1"/>
    <col min="9694" max="9694" width="10.88671875" style="90" customWidth="1"/>
    <col min="9695" max="9695" width="13.33203125" style="90" customWidth="1"/>
    <col min="9696" max="9696" width="2.6640625" style="90" customWidth="1"/>
    <col min="9697" max="9697" width="11.5546875" style="90" customWidth="1"/>
    <col min="9698" max="9698" width="10.109375" style="90" customWidth="1"/>
    <col min="9699" max="9699" width="11.5546875" style="90" customWidth="1"/>
    <col min="9700" max="9700" width="10.88671875" style="90" customWidth="1"/>
    <col min="9701" max="9701" width="12" style="90" customWidth="1"/>
    <col min="9702" max="9702" width="12.88671875" style="90" customWidth="1"/>
    <col min="9703" max="9703" width="11.88671875" style="90" customWidth="1"/>
    <col min="9704" max="9704" width="13.88671875" style="90" customWidth="1"/>
    <col min="9705" max="9705" width="8.44140625" style="90" customWidth="1"/>
    <col min="9706" max="9706" width="12.6640625" style="90" customWidth="1"/>
    <col min="9707" max="9707" width="13" style="90" customWidth="1"/>
    <col min="9708" max="9709" width="10.88671875" style="90" customWidth="1"/>
    <col min="9710" max="9710" width="5.5546875" style="90" customWidth="1"/>
    <col min="9711" max="9711" width="11.109375" style="90" customWidth="1"/>
    <col min="9712" max="9712" width="10.109375" style="90" customWidth="1"/>
    <col min="9713" max="9713" width="12.44140625" style="90" customWidth="1"/>
    <col min="9714" max="9714" width="12.88671875" style="90" customWidth="1"/>
    <col min="9715" max="9715" width="11.88671875" style="90" customWidth="1"/>
    <col min="9716" max="9716" width="12.88671875" style="90" customWidth="1"/>
    <col min="9717" max="9717" width="11.88671875" style="90" customWidth="1"/>
    <col min="9718" max="9718" width="13.6640625" style="90" customWidth="1"/>
    <col min="9719" max="9719" width="3.33203125" style="90" customWidth="1"/>
    <col min="9720" max="9720" width="12.109375" style="90" customWidth="1"/>
    <col min="9721" max="9721" width="13" style="90" customWidth="1"/>
    <col min="9722" max="9722" width="10.88671875" style="90" customWidth="1"/>
    <col min="9723" max="9723" width="12.33203125" style="90" customWidth="1"/>
    <col min="9724" max="9725" width="2.6640625" style="90" customWidth="1"/>
    <col min="9726" max="9727" width="10.88671875" style="90"/>
    <col min="9728" max="9728" width="14.44140625" style="90" customWidth="1"/>
    <col min="9729" max="9729" width="13.44140625" style="90" customWidth="1"/>
    <col min="9730" max="9730" width="16.109375" style="90" customWidth="1"/>
    <col min="9731" max="9731" width="2.6640625" style="90" customWidth="1"/>
    <col min="9732" max="9735" width="10.88671875" style="90"/>
    <col min="9736" max="9736" width="10.109375" style="90" customWidth="1"/>
    <col min="9737" max="9737" width="10.88671875" style="90"/>
    <col min="9738" max="9738" width="15.44140625" style="90" bestFit="1" customWidth="1"/>
    <col min="9739" max="9740" width="12.88671875" style="90" bestFit="1" customWidth="1"/>
    <col min="9741" max="9875" width="10.88671875" style="90"/>
    <col min="9876" max="9876" width="1.6640625" style="90" customWidth="1"/>
    <col min="9877" max="9877" width="10" style="90" customWidth="1"/>
    <col min="9878" max="9878" width="10.88671875" style="90"/>
    <col min="9879" max="9880" width="8.109375" style="90" customWidth="1"/>
    <col min="9881" max="9881" width="8.88671875" style="90" customWidth="1"/>
    <col min="9882" max="9882" width="8.109375" style="90" customWidth="1"/>
    <col min="9883" max="9883" width="10.109375" style="90" customWidth="1"/>
    <col min="9884" max="9884" width="9.44140625" style="90" customWidth="1"/>
    <col min="9885" max="9885" width="10.33203125" style="90" customWidth="1"/>
    <col min="9886" max="9887" width="10.5546875" style="90" customWidth="1"/>
    <col min="9888" max="9888" width="11.44140625" style="90" customWidth="1"/>
    <col min="9889" max="9889" width="10.6640625" style="90" customWidth="1"/>
    <col min="9890" max="9891" width="10.88671875" style="90"/>
    <col min="9892" max="9892" width="12" style="90" customWidth="1"/>
    <col min="9893" max="9893" width="11" style="90" bestFit="1" customWidth="1"/>
    <col min="9894" max="9894" width="10.88671875" style="90" bestFit="1" customWidth="1"/>
    <col min="9895" max="9895" width="11.5546875" style="90" customWidth="1"/>
    <col min="9896" max="9896" width="10.88671875" style="90"/>
    <col min="9897" max="9897" width="11.88671875" style="90" customWidth="1"/>
    <col min="9898" max="9898" width="12.109375" style="90" customWidth="1"/>
    <col min="9899" max="9899" width="11.44140625" style="90" customWidth="1"/>
    <col min="9900" max="9900" width="12.44140625" style="90" customWidth="1"/>
    <col min="9901" max="9901" width="11.44140625" style="90" customWidth="1"/>
    <col min="9902" max="9904" width="10.88671875" style="90"/>
    <col min="9905" max="9905" width="11.44140625" style="90" customWidth="1"/>
    <col min="9906" max="9913" width="10.88671875" style="90"/>
    <col min="9914" max="9914" width="10.6640625" style="90" customWidth="1"/>
    <col min="9915" max="9915" width="10.88671875" style="90"/>
    <col min="9916" max="9916" width="12.33203125" style="90" customWidth="1"/>
    <col min="9917" max="9917" width="13.33203125" style="90" customWidth="1"/>
    <col min="9918" max="9918" width="11.109375" style="90" customWidth="1"/>
    <col min="9919" max="9919" width="11.6640625" style="90" customWidth="1"/>
    <col min="9920" max="9920" width="10.88671875" style="90"/>
    <col min="9921" max="9921" width="13.6640625" style="90" bestFit="1" customWidth="1"/>
    <col min="9922" max="9924" width="10.88671875" style="90"/>
    <col min="9925" max="9925" width="13" style="90" bestFit="1" customWidth="1"/>
    <col min="9926" max="9926" width="12.33203125" style="90" bestFit="1" customWidth="1"/>
    <col min="9927" max="9929" width="10.88671875" style="90"/>
    <col min="9930" max="9930" width="15.33203125" style="90" customWidth="1"/>
    <col min="9931" max="9931" width="13" style="90" bestFit="1" customWidth="1"/>
    <col min="9932" max="9932" width="12.33203125" style="90" customWidth="1"/>
    <col min="9933" max="9933" width="11.44140625" style="90" customWidth="1"/>
    <col min="9934" max="9936" width="10.88671875" style="90"/>
    <col min="9937" max="9937" width="14.6640625" style="90" customWidth="1"/>
    <col min="9938" max="9938" width="12.5546875" style="90" customWidth="1"/>
    <col min="9939" max="9939" width="2.6640625" style="90" customWidth="1"/>
    <col min="9940" max="9940" width="9" style="90" customWidth="1"/>
    <col min="9941" max="9941" width="11.6640625" style="90" customWidth="1"/>
    <col min="9942" max="9942" width="12.5546875" style="90" customWidth="1"/>
    <col min="9943" max="9943" width="13.5546875" style="90" customWidth="1"/>
    <col min="9944" max="9945" width="11.6640625" style="90" customWidth="1"/>
    <col min="9946" max="9946" width="10.44140625" style="90" customWidth="1"/>
    <col min="9947" max="9947" width="2.6640625" style="90" customWidth="1"/>
    <col min="9948" max="9948" width="13.33203125" style="90" customWidth="1"/>
    <col min="9949" max="9949" width="12.6640625" style="90" customWidth="1"/>
    <col min="9950" max="9950" width="10.88671875" style="90" customWidth="1"/>
    <col min="9951" max="9951" width="13.33203125" style="90" customWidth="1"/>
    <col min="9952" max="9952" width="2.6640625" style="90" customWidth="1"/>
    <col min="9953" max="9953" width="11.5546875" style="90" customWidth="1"/>
    <col min="9954" max="9954" width="10.109375" style="90" customWidth="1"/>
    <col min="9955" max="9955" width="11.5546875" style="90" customWidth="1"/>
    <col min="9956" max="9956" width="10.88671875" style="90" customWidth="1"/>
    <col min="9957" max="9957" width="12" style="90" customWidth="1"/>
    <col min="9958" max="9958" width="12.88671875" style="90" customWidth="1"/>
    <col min="9959" max="9959" width="11.88671875" style="90" customWidth="1"/>
    <col min="9960" max="9960" width="13.88671875" style="90" customWidth="1"/>
    <col min="9961" max="9961" width="8.44140625" style="90" customWidth="1"/>
    <col min="9962" max="9962" width="12.6640625" style="90" customWidth="1"/>
    <col min="9963" max="9963" width="13" style="90" customWidth="1"/>
    <col min="9964" max="9965" width="10.88671875" style="90" customWidth="1"/>
    <col min="9966" max="9966" width="5.5546875" style="90" customWidth="1"/>
    <col min="9967" max="9967" width="11.109375" style="90" customWidth="1"/>
    <col min="9968" max="9968" width="10.109375" style="90" customWidth="1"/>
    <col min="9969" max="9969" width="12.44140625" style="90" customWidth="1"/>
    <col min="9970" max="9970" width="12.88671875" style="90" customWidth="1"/>
    <col min="9971" max="9971" width="11.88671875" style="90" customWidth="1"/>
    <col min="9972" max="9972" width="12.88671875" style="90" customWidth="1"/>
    <col min="9973" max="9973" width="11.88671875" style="90" customWidth="1"/>
    <col min="9974" max="9974" width="13.6640625" style="90" customWidth="1"/>
    <col min="9975" max="9975" width="3.33203125" style="90" customWidth="1"/>
    <col min="9976" max="9976" width="12.109375" style="90" customWidth="1"/>
    <col min="9977" max="9977" width="13" style="90" customWidth="1"/>
    <col min="9978" max="9978" width="10.88671875" style="90" customWidth="1"/>
    <col min="9979" max="9979" width="12.33203125" style="90" customWidth="1"/>
    <col min="9980" max="9981" width="2.6640625" style="90" customWidth="1"/>
    <col min="9982" max="9983" width="10.88671875" style="90"/>
    <col min="9984" max="9984" width="14.44140625" style="90" customWidth="1"/>
    <col min="9985" max="9985" width="13.44140625" style="90" customWidth="1"/>
    <col min="9986" max="9986" width="16.109375" style="90" customWidth="1"/>
    <col min="9987" max="9987" width="2.6640625" style="90" customWidth="1"/>
    <col min="9988" max="9991" width="10.88671875" style="90"/>
    <col min="9992" max="9992" width="10.109375" style="90" customWidth="1"/>
    <col min="9993" max="9993" width="10.88671875" style="90"/>
    <col min="9994" max="9994" width="15.44140625" style="90" bestFit="1" customWidth="1"/>
    <col min="9995" max="9996" width="12.88671875" style="90" bestFit="1" customWidth="1"/>
    <col min="9997" max="10131" width="10.88671875" style="90"/>
    <col min="10132" max="10132" width="1.6640625" style="90" customWidth="1"/>
    <col min="10133" max="10133" width="10" style="90" customWidth="1"/>
    <col min="10134" max="10134" width="10.88671875" style="90"/>
    <col min="10135" max="10136" width="8.109375" style="90" customWidth="1"/>
    <col min="10137" max="10137" width="8.88671875" style="90" customWidth="1"/>
    <col min="10138" max="10138" width="8.109375" style="90" customWidth="1"/>
    <col min="10139" max="10139" width="10.109375" style="90" customWidth="1"/>
    <col min="10140" max="10140" width="9.44140625" style="90" customWidth="1"/>
    <col min="10141" max="10141" width="10.33203125" style="90" customWidth="1"/>
    <col min="10142" max="10143" width="10.5546875" style="90" customWidth="1"/>
    <col min="10144" max="10144" width="11.44140625" style="90" customWidth="1"/>
    <col min="10145" max="10145" width="10.6640625" style="90" customWidth="1"/>
    <col min="10146" max="10147" width="10.88671875" style="90"/>
    <col min="10148" max="10148" width="12" style="90" customWidth="1"/>
    <col min="10149" max="10149" width="11" style="90" bestFit="1" customWidth="1"/>
    <col min="10150" max="10150" width="10.88671875" style="90" bestFit="1" customWidth="1"/>
    <col min="10151" max="10151" width="11.5546875" style="90" customWidth="1"/>
    <col min="10152" max="10152" width="10.88671875" style="90"/>
    <col min="10153" max="10153" width="11.88671875" style="90" customWidth="1"/>
    <col min="10154" max="10154" width="12.109375" style="90" customWidth="1"/>
    <col min="10155" max="10155" width="11.44140625" style="90" customWidth="1"/>
    <col min="10156" max="10156" width="12.44140625" style="90" customWidth="1"/>
    <col min="10157" max="10157" width="11.44140625" style="90" customWidth="1"/>
    <col min="10158" max="10160" width="10.88671875" style="90"/>
    <col min="10161" max="10161" width="11.44140625" style="90" customWidth="1"/>
    <col min="10162" max="10169" width="10.88671875" style="90"/>
    <col min="10170" max="10170" width="10.6640625" style="90" customWidth="1"/>
    <col min="10171" max="10171" width="10.88671875" style="90"/>
    <col min="10172" max="10172" width="12.33203125" style="90" customWidth="1"/>
    <col min="10173" max="10173" width="13.33203125" style="90" customWidth="1"/>
    <col min="10174" max="10174" width="11.109375" style="90" customWidth="1"/>
    <col min="10175" max="10175" width="11.6640625" style="90" customWidth="1"/>
    <col min="10176" max="10176" width="10.88671875" style="90"/>
    <col min="10177" max="10177" width="13.6640625" style="90" bestFit="1" customWidth="1"/>
    <col min="10178" max="10180" width="10.88671875" style="90"/>
    <col min="10181" max="10181" width="13" style="90" bestFit="1" customWidth="1"/>
    <col min="10182" max="10182" width="12.33203125" style="90" bestFit="1" customWidth="1"/>
    <col min="10183" max="10185" width="10.88671875" style="90"/>
    <col min="10186" max="10186" width="15.33203125" style="90" customWidth="1"/>
    <col min="10187" max="10187" width="13" style="90" bestFit="1" customWidth="1"/>
    <col min="10188" max="10188" width="12.33203125" style="90" customWidth="1"/>
    <col min="10189" max="10189" width="11.44140625" style="90" customWidth="1"/>
    <col min="10190" max="10192" width="10.88671875" style="90"/>
    <col min="10193" max="10193" width="14.6640625" style="90" customWidth="1"/>
    <col min="10194" max="10194" width="12.5546875" style="90" customWidth="1"/>
    <col min="10195" max="10195" width="2.6640625" style="90" customWidth="1"/>
    <col min="10196" max="10196" width="9" style="90" customWidth="1"/>
    <col min="10197" max="10197" width="11.6640625" style="90" customWidth="1"/>
    <col min="10198" max="10198" width="12.5546875" style="90" customWidth="1"/>
    <col min="10199" max="10199" width="13.5546875" style="90" customWidth="1"/>
    <col min="10200" max="10201" width="11.6640625" style="90" customWidth="1"/>
    <col min="10202" max="10202" width="10.44140625" style="90" customWidth="1"/>
    <col min="10203" max="10203" width="2.6640625" style="90" customWidth="1"/>
    <col min="10204" max="10204" width="13.33203125" style="90" customWidth="1"/>
    <col min="10205" max="10205" width="12.6640625" style="90" customWidth="1"/>
    <col min="10206" max="10206" width="10.88671875" style="90" customWidth="1"/>
    <col min="10207" max="10207" width="13.33203125" style="90" customWidth="1"/>
    <col min="10208" max="10208" width="2.6640625" style="90" customWidth="1"/>
    <col min="10209" max="10209" width="11.5546875" style="90" customWidth="1"/>
    <col min="10210" max="10210" width="10.109375" style="90" customWidth="1"/>
    <col min="10211" max="10211" width="11.5546875" style="90" customWidth="1"/>
    <col min="10212" max="10212" width="10.88671875" style="90" customWidth="1"/>
    <col min="10213" max="10213" width="12" style="90" customWidth="1"/>
    <col min="10214" max="10214" width="12.88671875" style="90" customWidth="1"/>
    <col min="10215" max="10215" width="11.88671875" style="90" customWidth="1"/>
    <col min="10216" max="10216" width="13.88671875" style="90" customWidth="1"/>
    <col min="10217" max="10217" width="8.44140625" style="90" customWidth="1"/>
    <col min="10218" max="10218" width="12.6640625" style="90" customWidth="1"/>
    <col min="10219" max="10219" width="13" style="90" customWidth="1"/>
    <col min="10220" max="10221" width="10.88671875" style="90" customWidth="1"/>
    <col min="10222" max="10222" width="5.5546875" style="90" customWidth="1"/>
    <col min="10223" max="10223" width="11.109375" style="90" customWidth="1"/>
    <col min="10224" max="10224" width="10.109375" style="90" customWidth="1"/>
    <col min="10225" max="10225" width="12.44140625" style="90" customWidth="1"/>
    <col min="10226" max="10226" width="12.88671875" style="90" customWidth="1"/>
    <col min="10227" max="10227" width="11.88671875" style="90" customWidth="1"/>
    <col min="10228" max="10228" width="12.88671875" style="90" customWidth="1"/>
    <col min="10229" max="10229" width="11.88671875" style="90" customWidth="1"/>
    <col min="10230" max="10230" width="13.6640625" style="90" customWidth="1"/>
    <col min="10231" max="10231" width="3.33203125" style="90" customWidth="1"/>
    <col min="10232" max="10232" width="12.109375" style="90" customWidth="1"/>
    <col min="10233" max="10233" width="13" style="90" customWidth="1"/>
    <col min="10234" max="10234" width="10.88671875" style="90" customWidth="1"/>
    <col min="10235" max="10235" width="12.33203125" style="90" customWidth="1"/>
    <col min="10236" max="10237" width="2.6640625" style="90" customWidth="1"/>
    <col min="10238" max="10239" width="10.88671875" style="90"/>
    <col min="10240" max="10240" width="14.44140625" style="90" customWidth="1"/>
    <col min="10241" max="10241" width="13.44140625" style="90" customWidth="1"/>
    <col min="10242" max="10242" width="16.109375" style="90" customWidth="1"/>
    <col min="10243" max="10243" width="2.6640625" style="90" customWidth="1"/>
    <col min="10244" max="10247" width="10.88671875" style="90"/>
    <col min="10248" max="10248" width="10.109375" style="90" customWidth="1"/>
    <col min="10249" max="10249" width="10.88671875" style="90"/>
    <col min="10250" max="10250" width="15.44140625" style="90" bestFit="1" customWidth="1"/>
    <col min="10251" max="10252" width="12.88671875" style="90" bestFit="1" customWidth="1"/>
    <col min="10253" max="10387" width="10.88671875" style="90"/>
    <col min="10388" max="10388" width="1.6640625" style="90" customWidth="1"/>
    <col min="10389" max="10389" width="10" style="90" customWidth="1"/>
    <col min="10390" max="10390" width="10.88671875" style="90"/>
    <col min="10391" max="10392" width="8.109375" style="90" customWidth="1"/>
    <col min="10393" max="10393" width="8.88671875" style="90" customWidth="1"/>
    <col min="10394" max="10394" width="8.109375" style="90" customWidth="1"/>
    <col min="10395" max="10395" width="10.109375" style="90" customWidth="1"/>
    <col min="10396" max="10396" width="9.44140625" style="90" customWidth="1"/>
    <col min="10397" max="10397" width="10.33203125" style="90" customWidth="1"/>
    <col min="10398" max="10399" width="10.5546875" style="90" customWidth="1"/>
    <col min="10400" max="10400" width="11.44140625" style="90" customWidth="1"/>
    <col min="10401" max="10401" width="10.6640625" style="90" customWidth="1"/>
    <col min="10402" max="10403" width="10.88671875" style="90"/>
    <col min="10404" max="10404" width="12" style="90" customWidth="1"/>
    <col min="10405" max="10405" width="11" style="90" bestFit="1" customWidth="1"/>
    <col min="10406" max="10406" width="10.88671875" style="90" bestFit="1" customWidth="1"/>
    <col min="10407" max="10407" width="11.5546875" style="90" customWidth="1"/>
    <col min="10408" max="10408" width="10.88671875" style="90"/>
    <col min="10409" max="10409" width="11.88671875" style="90" customWidth="1"/>
    <col min="10410" max="10410" width="12.109375" style="90" customWidth="1"/>
    <col min="10411" max="10411" width="11.44140625" style="90" customWidth="1"/>
    <col min="10412" max="10412" width="12.44140625" style="90" customWidth="1"/>
    <col min="10413" max="10413" width="11.44140625" style="90" customWidth="1"/>
    <col min="10414" max="10416" width="10.88671875" style="90"/>
    <col min="10417" max="10417" width="11.44140625" style="90" customWidth="1"/>
    <col min="10418" max="10425" width="10.88671875" style="90"/>
    <col min="10426" max="10426" width="10.6640625" style="90" customWidth="1"/>
    <col min="10427" max="10427" width="10.88671875" style="90"/>
    <col min="10428" max="10428" width="12.33203125" style="90" customWidth="1"/>
    <col min="10429" max="10429" width="13.33203125" style="90" customWidth="1"/>
    <col min="10430" max="10430" width="11.109375" style="90" customWidth="1"/>
    <col min="10431" max="10431" width="11.6640625" style="90" customWidth="1"/>
    <col min="10432" max="10432" width="10.88671875" style="90"/>
    <col min="10433" max="10433" width="13.6640625" style="90" bestFit="1" customWidth="1"/>
    <col min="10434" max="10436" width="10.88671875" style="90"/>
    <col min="10437" max="10437" width="13" style="90" bestFit="1" customWidth="1"/>
    <col min="10438" max="10438" width="12.33203125" style="90" bestFit="1" customWidth="1"/>
    <col min="10439" max="10441" width="10.88671875" style="90"/>
    <col min="10442" max="10442" width="15.33203125" style="90" customWidth="1"/>
    <col min="10443" max="10443" width="13" style="90" bestFit="1" customWidth="1"/>
    <col min="10444" max="10444" width="12.33203125" style="90" customWidth="1"/>
    <col min="10445" max="10445" width="11.44140625" style="90" customWidth="1"/>
    <col min="10446" max="10448" width="10.88671875" style="90"/>
    <col min="10449" max="10449" width="14.6640625" style="90" customWidth="1"/>
    <col min="10450" max="10450" width="12.5546875" style="90" customWidth="1"/>
    <col min="10451" max="10451" width="2.6640625" style="90" customWidth="1"/>
    <col min="10452" max="10452" width="9" style="90" customWidth="1"/>
    <col min="10453" max="10453" width="11.6640625" style="90" customWidth="1"/>
    <col min="10454" max="10454" width="12.5546875" style="90" customWidth="1"/>
    <col min="10455" max="10455" width="13.5546875" style="90" customWidth="1"/>
    <col min="10456" max="10457" width="11.6640625" style="90" customWidth="1"/>
    <col min="10458" max="10458" width="10.44140625" style="90" customWidth="1"/>
    <col min="10459" max="10459" width="2.6640625" style="90" customWidth="1"/>
    <col min="10460" max="10460" width="13.33203125" style="90" customWidth="1"/>
    <col min="10461" max="10461" width="12.6640625" style="90" customWidth="1"/>
    <col min="10462" max="10462" width="10.88671875" style="90" customWidth="1"/>
    <col min="10463" max="10463" width="13.33203125" style="90" customWidth="1"/>
    <col min="10464" max="10464" width="2.6640625" style="90" customWidth="1"/>
    <col min="10465" max="10465" width="11.5546875" style="90" customWidth="1"/>
    <col min="10466" max="10466" width="10.109375" style="90" customWidth="1"/>
    <col min="10467" max="10467" width="11.5546875" style="90" customWidth="1"/>
    <col min="10468" max="10468" width="10.88671875" style="90" customWidth="1"/>
    <col min="10469" max="10469" width="12" style="90" customWidth="1"/>
    <col min="10470" max="10470" width="12.88671875" style="90" customWidth="1"/>
    <col min="10471" max="10471" width="11.88671875" style="90" customWidth="1"/>
    <col min="10472" max="10472" width="13.88671875" style="90" customWidth="1"/>
    <col min="10473" max="10473" width="8.44140625" style="90" customWidth="1"/>
    <col min="10474" max="10474" width="12.6640625" style="90" customWidth="1"/>
    <col min="10475" max="10475" width="13" style="90" customWidth="1"/>
    <col min="10476" max="10477" width="10.88671875" style="90" customWidth="1"/>
    <col min="10478" max="10478" width="5.5546875" style="90" customWidth="1"/>
    <col min="10479" max="10479" width="11.109375" style="90" customWidth="1"/>
    <col min="10480" max="10480" width="10.109375" style="90" customWidth="1"/>
    <col min="10481" max="10481" width="12.44140625" style="90" customWidth="1"/>
    <col min="10482" max="10482" width="12.88671875" style="90" customWidth="1"/>
    <col min="10483" max="10483" width="11.88671875" style="90" customWidth="1"/>
    <col min="10484" max="10484" width="12.88671875" style="90" customWidth="1"/>
    <col min="10485" max="10485" width="11.88671875" style="90" customWidth="1"/>
    <col min="10486" max="10486" width="13.6640625" style="90" customWidth="1"/>
    <col min="10487" max="10487" width="3.33203125" style="90" customWidth="1"/>
    <col min="10488" max="10488" width="12.109375" style="90" customWidth="1"/>
    <col min="10489" max="10489" width="13" style="90" customWidth="1"/>
    <col min="10490" max="10490" width="10.88671875" style="90" customWidth="1"/>
    <col min="10491" max="10491" width="12.33203125" style="90" customWidth="1"/>
    <col min="10492" max="10493" width="2.6640625" style="90" customWidth="1"/>
    <col min="10494" max="10495" width="10.88671875" style="90"/>
    <col min="10496" max="10496" width="14.44140625" style="90" customWidth="1"/>
    <col min="10497" max="10497" width="13.44140625" style="90" customWidth="1"/>
    <col min="10498" max="10498" width="16.109375" style="90" customWidth="1"/>
    <col min="10499" max="10499" width="2.6640625" style="90" customWidth="1"/>
    <col min="10500" max="10503" width="10.88671875" style="90"/>
    <col min="10504" max="10504" width="10.109375" style="90" customWidth="1"/>
    <col min="10505" max="10505" width="10.88671875" style="90"/>
    <col min="10506" max="10506" width="15.44140625" style="90" bestFit="1" customWidth="1"/>
    <col min="10507" max="10508" width="12.88671875" style="90" bestFit="1" customWidth="1"/>
    <col min="10509" max="10643" width="10.88671875" style="90"/>
    <col min="10644" max="10644" width="1.6640625" style="90" customWidth="1"/>
    <col min="10645" max="10645" width="10" style="90" customWidth="1"/>
    <col min="10646" max="10646" width="10.88671875" style="90"/>
    <col min="10647" max="10648" width="8.109375" style="90" customWidth="1"/>
    <col min="10649" max="10649" width="8.88671875" style="90" customWidth="1"/>
    <col min="10650" max="10650" width="8.109375" style="90" customWidth="1"/>
    <col min="10651" max="10651" width="10.109375" style="90" customWidth="1"/>
    <col min="10652" max="10652" width="9.44140625" style="90" customWidth="1"/>
    <col min="10653" max="10653" width="10.33203125" style="90" customWidth="1"/>
    <col min="10654" max="10655" width="10.5546875" style="90" customWidth="1"/>
    <col min="10656" max="10656" width="11.44140625" style="90" customWidth="1"/>
    <col min="10657" max="10657" width="10.6640625" style="90" customWidth="1"/>
    <col min="10658" max="10659" width="10.88671875" style="90"/>
    <col min="10660" max="10660" width="12" style="90" customWidth="1"/>
    <col min="10661" max="10661" width="11" style="90" bestFit="1" customWidth="1"/>
    <col min="10662" max="10662" width="10.88671875" style="90" bestFit="1" customWidth="1"/>
    <col min="10663" max="10663" width="11.5546875" style="90" customWidth="1"/>
    <col min="10664" max="10664" width="10.88671875" style="90"/>
    <col min="10665" max="10665" width="11.88671875" style="90" customWidth="1"/>
    <col min="10666" max="10666" width="12.109375" style="90" customWidth="1"/>
    <col min="10667" max="10667" width="11.44140625" style="90" customWidth="1"/>
    <col min="10668" max="10668" width="12.44140625" style="90" customWidth="1"/>
    <col min="10669" max="10669" width="11.44140625" style="90" customWidth="1"/>
    <col min="10670" max="10672" width="10.88671875" style="90"/>
    <col min="10673" max="10673" width="11.44140625" style="90" customWidth="1"/>
    <col min="10674" max="10681" width="10.88671875" style="90"/>
    <col min="10682" max="10682" width="10.6640625" style="90" customWidth="1"/>
    <col min="10683" max="10683" width="10.88671875" style="90"/>
    <col min="10684" max="10684" width="12.33203125" style="90" customWidth="1"/>
    <col min="10685" max="10685" width="13.33203125" style="90" customWidth="1"/>
    <col min="10686" max="10686" width="11.109375" style="90" customWidth="1"/>
    <col min="10687" max="10687" width="11.6640625" style="90" customWidth="1"/>
    <col min="10688" max="10688" width="10.88671875" style="90"/>
    <col min="10689" max="10689" width="13.6640625" style="90" bestFit="1" customWidth="1"/>
    <col min="10690" max="10692" width="10.88671875" style="90"/>
    <col min="10693" max="10693" width="13" style="90" bestFit="1" customWidth="1"/>
    <col min="10694" max="10694" width="12.33203125" style="90" bestFit="1" customWidth="1"/>
    <col min="10695" max="10697" width="10.88671875" style="90"/>
    <col min="10698" max="10698" width="15.33203125" style="90" customWidth="1"/>
    <col min="10699" max="10699" width="13" style="90" bestFit="1" customWidth="1"/>
    <col min="10700" max="10700" width="12.33203125" style="90" customWidth="1"/>
    <col min="10701" max="10701" width="11.44140625" style="90" customWidth="1"/>
    <col min="10702" max="10704" width="10.88671875" style="90"/>
    <col min="10705" max="10705" width="14.6640625" style="90" customWidth="1"/>
    <col min="10706" max="10706" width="12.5546875" style="90" customWidth="1"/>
    <col min="10707" max="10707" width="2.6640625" style="90" customWidth="1"/>
    <col min="10708" max="10708" width="9" style="90" customWidth="1"/>
    <col min="10709" max="10709" width="11.6640625" style="90" customWidth="1"/>
    <col min="10710" max="10710" width="12.5546875" style="90" customWidth="1"/>
    <col min="10711" max="10711" width="13.5546875" style="90" customWidth="1"/>
    <col min="10712" max="10713" width="11.6640625" style="90" customWidth="1"/>
    <col min="10714" max="10714" width="10.44140625" style="90" customWidth="1"/>
    <col min="10715" max="10715" width="2.6640625" style="90" customWidth="1"/>
    <col min="10716" max="10716" width="13.33203125" style="90" customWidth="1"/>
    <col min="10717" max="10717" width="12.6640625" style="90" customWidth="1"/>
    <col min="10718" max="10718" width="10.88671875" style="90" customWidth="1"/>
    <col min="10719" max="10719" width="13.33203125" style="90" customWidth="1"/>
    <col min="10720" max="10720" width="2.6640625" style="90" customWidth="1"/>
    <col min="10721" max="10721" width="11.5546875" style="90" customWidth="1"/>
    <col min="10722" max="10722" width="10.109375" style="90" customWidth="1"/>
    <col min="10723" max="10723" width="11.5546875" style="90" customWidth="1"/>
    <col min="10724" max="10724" width="10.88671875" style="90" customWidth="1"/>
    <col min="10725" max="10725" width="12" style="90" customWidth="1"/>
    <col min="10726" max="10726" width="12.88671875" style="90" customWidth="1"/>
    <col min="10727" max="10727" width="11.88671875" style="90" customWidth="1"/>
    <col min="10728" max="10728" width="13.88671875" style="90" customWidth="1"/>
    <col min="10729" max="10729" width="8.44140625" style="90" customWidth="1"/>
    <col min="10730" max="10730" width="12.6640625" style="90" customWidth="1"/>
    <col min="10731" max="10731" width="13" style="90" customWidth="1"/>
    <col min="10732" max="10733" width="10.88671875" style="90" customWidth="1"/>
    <col min="10734" max="10734" width="5.5546875" style="90" customWidth="1"/>
    <col min="10735" max="10735" width="11.109375" style="90" customWidth="1"/>
    <col min="10736" max="10736" width="10.109375" style="90" customWidth="1"/>
    <col min="10737" max="10737" width="12.44140625" style="90" customWidth="1"/>
    <col min="10738" max="10738" width="12.88671875" style="90" customWidth="1"/>
    <col min="10739" max="10739" width="11.88671875" style="90" customWidth="1"/>
    <col min="10740" max="10740" width="12.88671875" style="90" customWidth="1"/>
    <col min="10741" max="10741" width="11.88671875" style="90" customWidth="1"/>
    <col min="10742" max="10742" width="13.6640625" style="90" customWidth="1"/>
    <col min="10743" max="10743" width="3.33203125" style="90" customWidth="1"/>
    <col min="10744" max="10744" width="12.109375" style="90" customWidth="1"/>
    <col min="10745" max="10745" width="13" style="90" customWidth="1"/>
    <col min="10746" max="10746" width="10.88671875" style="90" customWidth="1"/>
    <col min="10747" max="10747" width="12.33203125" style="90" customWidth="1"/>
    <col min="10748" max="10749" width="2.6640625" style="90" customWidth="1"/>
    <col min="10750" max="10751" width="10.88671875" style="90"/>
    <col min="10752" max="10752" width="14.44140625" style="90" customWidth="1"/>
    <col min="10753" max="10753" width="13.44140625" style="90" customWidth="1"/>
    <col min="10754" max="10754" width="16.109375" style="90" customWidth="1"/>
    <col min="10755" max="10755" width="2.6640625" style="90" customWidth="1"/>
    <col min="10756" max="10759" width="10.88671875" style="90"/>
    <col min="10760" max="10760" width="10.109375" style="90" customWidth="1"/>
    <col min="10761" max="10761" width="10.88671875" style="90"/>
    <col min="10762" max="10762" width="15.44140625" style="90" bestFit="1" customWidth="1"/>
    <col min="10763" max="10764" width="12.88671875" style="90" bestFit="1" customWidth="1"/>
    <col min="10765" max="10899" width="10.88671875" style="90"/>
    <col min="10900" max="10900" width="1.6640625" style="90" customWidth="1"/>
    <col min="10901" max="10901" width="10" style="90" customWidth="1"/>
    <col min="10902" max="10902" width="10.88671875" style="90"/>
    <col min="10903" max="10904" width="8.109375" style="90" customWidth="1"/>
    <col min="10905" max="10905" width="8.88671875" style="90" customWidth="1"/>
    <col min="10906" max="10906" width="8.109375" style="90" customWidth="1"/>
    <col min="10907" max="10907" width="10.109375" style="90" customWidth="1"/>
    <col min="10908" max="10908" width="9.44140625" style="90" customWidth="1"/>
    <col min="10909" max="10909" width="10.33203125" style="90" customWidth="1"/>
    <col min="10910" max="10911" width="10.5546875" style="90" customWidth="1"/>
    <col min="10912" max="10912" width="11.44140625" style="90" customWidth="1"/>
    <col min="10913" max="10913" width="10.6640625" style="90" customWidth="1"/>
    <col min="10914" max="10915" width="10.88671875" style="90"/>
    <col min="10916" max="10916" width="12" style="90" customWidth="1"/>
    <col min="10917" max="10917" width="11" style="90" bestFit="1" customWidth="1"/>
    <col min="10918" max="10918" width="10.88671875" style="90" bestFit="1" customWidth="1"/>
    <col min="10919" max="10919" width="11.5546875" style="90" customWidth="1"/>
    <col min="10920" max="10920" width="10.88671875" style="90"/>
    <col min="10921" max="10921" width="11.88671875" style="90" customWidth="1"/>
    <col min="10922" max="10922" width="12.109375" style="90" customWidth="1"/>
    <col min="10923" max="10923" width="11.44140625" style="90" customWidth="1"/>
    <col min="10924" max="10924" width="12.44140625" style="90" customWidth="1"/>
    <col min="10925" max="10925" width="11.44140625" style="90" customWidth="1"/>
    <col min="10926" max="10928" width="10.88671875" style="90"/>
    <col min="10929" max="10929" width="11.44140625" style="90" customWidth="1"/>
    <col min="10930" max="10937" width="10.88671875" style="90"/>
    <col min="10938" max="10938" width="10.6640625" style="90" customWidth="1"/>
    <col min="10939" max="10939" width="10.88671875" style="90"/>
    <col min="10940" max="10940" width="12.33203125" style="90" customWidth="1"/>
    <col min="10941" max="10941" width="13.33203125" style="90" customWidth="1"/>
    <col min="10942" max="10942" width="11.109375" style="90" customWidth="1"/>
    <col min="10943" max="10943" width="11.6640625" style="90" customWidth="1"/>
    <col min="10944" max="10944" width="10.88671875" style="90"/>
    <col min="10945" max="10945" width="13.6640625" style="90" bestFit="1" customWidth="1"/>
    <col min="10946" max="10948" width="10.88671875" style="90"/>
    <col min="10949" max="10949" width="13" style="90" bestFit="1" customWidth="1"/>
    <col min="10950" max="10950" width="12.33203125" style="90" bestFit="1" customWidth="1"/>
    <col min="10951" max="10953" width="10.88671875" style="90"/>
    <col min="10954" max="10954" width="15.33203125" style="90" customWidth="1"/>
    <col min="10955" max="10955" width="13" style="90" bestFit="1" customWidth="1"/>
    <col min="10956" max="10956" width="12.33203125" style="90" customWidth="1"/>
    <col min="10957" max="10957" width="11.44140625" style="90" customWidth="1"/>
    <col min="10958" max="10960" width="10.88671875" style="90"/>
    <col min="10961" max="10961" width="14.6640625" style="90" customWidth="1"/>
    <col min="10962" max="10962" width="12.5546875" style="90" customWidth="1"/>
    <col min="10963" max="10963" width="2.6640625" style="90" customWidth="1"/>
    <col min="10964" max="10964" width="9" style="90" customWidth="1"/>
    <col min="10965" max="10965" width="11.6640625" style="90" customWidth="1"/>
    <col min="10966" max="10966" width="12.5546875" style="90" customWidth="1"/>
    <col min="10967" max="10967" width="13.5546875" style="90" customWidth="1"/>
    <col min="10968" max="10969" width="11.6640625" style="90" customWidth="1"/>
    <col min="10970" max="10970" width="10.44140625" style="90" customWidth="1"/>
    <col min="10971" max="10971" width="2.6640625" style="90" customWidth="1"/>
    <col min="10972" max="10972" width="13.33203125" style="90" customWidth="1"/>
    <col min="10973" max="10973" width="12.6640625" style="90" customWidth="1"/>
    <col min="10974" max="10974" width="10.88671875" style="90" customWidth="1"/>
    <col min="10975" max="10975" width="13.33203125" style="90" customWidth="1"/>
    <col min="10976" max="10976" width="2.6640625" style="90" customWidth="1"/>
    <col min="10977" max="10977" width="11.5546875" style="90" customWidth="1"/>
    <col min="10978" max="10978" width="10.109375" style="90" customWidth="1"/>
    <col min="10979" max="10979" width="11.5546875" style="90" customWidth="1"/>
    <col min="10980" max="10980" width="10.88671875" style="90" customWidth="1"/>
    <col min="10981" max="10981" width="12" style="90" customWidth="1"/>
    <col min="10982" max="10982" width="12.88671875" style="90" customWidth="1"/>
    <col min="10983" max="10983" width="11.88671875" style="90" customWidth="1"/>
    <col min="10984" max="10984" width="13.88671875" style="90" customWidth="1"/>
    <col min="10985" max="10985" width="8.44140625" style="90" customWidth="1"/>
    <col min="10986" max="10986" width="12.6640625" style="90" customWidth="1"/>
    <col min="10987" max="10987" width="13" style="90" customWidth="1"/>
    <col min="10988" max="10989" width="10.88671875" style="90" customWidth="1"/>
    <col min="10990" max="10990" width="5.5546875" style="90" customWidth="1"/>
    <col min="10991" max="10991" width="11.109375" style="90" customWidth="1"/>
    <col min="10992" max="10992" width="10.109375" style="90" customWidth="1"/>
    <col min="10993" max="10993" width="12.44140625" style="90" customWidth="1"/>
    <col min="10994" max="10994" width="12.88671875" style="90" customWidth="1"/>
    <col min="10995" max="10995" width="11.88671875" style="90" customWidth="1"/>
    <col min="10996" max="10996" width="12.88671875" style="90" customWidth="1"/>
    <col min="10997" max="10997" width="11.88671875" style="90" customWidth="1"/>
    <col min="10998" max="10998" width="13.6640625" style="90" customWidth="1"/>
    <col min="10999" max="10999" width="3.33203125" style="90" customWidth="1"/>
    <col min="11000" max="11000" width="12.109375" style="90" customWidth="1"/>
    <col min="11001" max="11001" width="13" style="90" customWidth="1"/>
    <col min="11002" max="11002" width="10.88671875" style="90" customWidth="1"/>
    <col min="11003" max="11003" width="12.33203125" style="90" customWidth="1"/>
    <col min="11004" max="11005" width="2.6640625" style="90" customWidth="1"/>
    <col min="11006" max="11007" width="10.88671875" style="90"/>
    <col min="11008" max="11008" width="14.44140625" style="90" customWidth="1"/>
    <col min="11009" max="11009" width="13.44140625" style="90" customWidth="1"/>
    <col min="11010" max="11010" width="16.109375" style="90" customWidth="1"/>
    <col min="11011" max="11011" width="2.6640625" style="90" customWidth="1"/>
    <col min="11012" max="11015" width="10.88671875" style="90"/>
    <col min="11016" max="11016" width="10.109375" style="90" customWidth="1"/>
    <col min="11017" max="11017" width="10.88671875" style="90"/>
    <col min="11018" max="11018" width="15.44140625" style="90" bestFit="1" customWidth="1"/>
    <col min="11019" max="11020" width="12.88671875" style="90" bestFit="1" customWidth="1"/>
    <col min="11021" max="11155" width="10.88671875" style="90"/>
    <col min="11156" max="11156" width="1.6640625" style="90" customWidth="1"/>
    <col min="11157" max="11157" width="10" style="90" customWidth="1"/>
    <col min="11158" max="11158" width="10.88671875" style="90"/>
    <col min="11159" max="11160" width="8.109375" style="90" customWidth="1"/>
    <col min="11161" max="11161" width="8.88671875" style="90" customWidth="1"/>
    <col min="11162" max="11162" width="8.109375" style="90" customWidth="1"/>
    <col min="11163" max="11163" width="10.109375" style="90" customWidth="1"/>
    <col min="11164" max="11164" width="9.44140625" style="90" customWidth="1"/>
    <col min="11165" max="11165" width="10.33203125" style="90" customWidth="1"/>
    <col min="11166" max="11167" width="10.5546875" style="90" customWidth="1"/>
    <col min="11168" max="11168" width="11.44140625" style="90" customWidth="1"/>
    <col min="11169" max="11169" width="10.6640625" style="90" customWidth="1"/>
    <col min="11170" max="11171" width="10.88671875" style="90"/>
    <col min="11172" max="11172" width="12" style="90" customWidth="1"/>
    <col min="11173" max="11173" width="11" style="90" bestFit="1" customWidth="1"/>
    <col min="11174" max="11174" width="10.88671875" style="90" bestFit="1" customWidth="1"/>
    <col min="11175" max="11175" width="11.5546875" style="90" customWidth="1"/>
    <col min="11176" max="11176" width="10.88671875" style="90"/>
    <col min="11177" max="11177" width="11.88671875" style="90" customWidth="1"/>
    <col min="11178" max="11178" width="12.109375" style="90" customWidth="1"/>
    <col min="11179" max="11179" width="11.44140625" style="90" customWidth="1"/>
    <col min="11180" max="11180" width="12.44140625" style="90" customWidth="1"/>
    <col min="11181" max="11181" width="11.44140625" style="90" customWidth="1"/>
    <col min="11182" max="11184" width="10.88671875" style="90"/>
    <col min="11185" max="11185" width="11.44140625" style="90" customWidth="1"/>
    <col min="11186" max="11193" width="10.88671875" style="90"/>
    <col min="11194" max="11194" width="10.6640625" style="90" customWidth="1"/>
    <col min="11195" max="11195" width="10.88671875" style="90"/>
    <col min="11196" max="11196" width="12.33203125" style="90" customWidth="1"/>
    <col min="11197" max="11197" width="13.33203125" style="90" customWidth="1"/>
    <col min="11198" max="11198" width="11.109375" style="90" customWidth="1"/>
    <col min="11199" max="11199" width="11.6640625" style="90" customWidth="1"/>
    <col min="11200" max="11200" width="10.88671875" style="90"/>
    <col min="11201" max="11201" width="13.6640625" style="90" bestFit="1" customWidth="1"/>
    <col min="11202" max="11204" width="10.88671875" style="90"/>
    <col min="11205" max="11205" width="13" style="90" bestFit="1" customWidth="1"/>
    <col min="11206" max="11206" width="12.33203125" style="90" bestFit="1" customWidth="1"/>
    <col min="11207" max="11209" width="10.88671875" style="90"/>
    <col min="11210" max="11210" width="15.33203125" style="90" customWidth="1"/>
    <col min="11211" max="11211" width="13" style="90" bestFit="1" customWidth="1"/>
    <col min="11212" max="11212" width="12.33203125" style="90" customWidth="1"/>
    <col min="11213" max="11213" width="11.44140625" style="90" customWidth="1"/>
    <col min="11214" max="11216" width="10.88671875" style="90"/>
    <col min="11217" max="11217" width="14.6640625" style="90" customWidth="1"/>
    <col min="11218" max="11218" width="12.5546875" style="90" customWidth="1"/>
    <col min="11219" max="11219" width="2.6640625" style="90" customWidth="1"/>
    <col min="11220" max="11220" width="9" style="90" customWidth="1"/>
    <col min="11221" max="11221" width="11.6640625" style="90" customWidth="1"/>
    <col min="11222" max="11222" width="12.5546875" style="90" customWidth="1"/>
    <col min="11223" max="11223" width="13.5546875" style="90" customWidth="1"/>
    <col min="11224" max="11225" width="11.6640625" style="90" customWidth="1"/>
    <col min="11226" max="11226" width="10.44140625" style="90" customWidth="1"/>
    <col min="11227" max="11227" width="2.6640625" style="90" customWidth="1"/>
    <col min="11228" max="11228" width="13.33203125" style="90" customWidth="1"/>
    <col min="11229" max="11229" width="12.6640625" style="90" customWidth="1"/>
    <col min="11230" max="11230" width="10.88671875" style="90" customWidth="1"/>
    <col min="11231" max="11231" width="13.33203125" style="90" customWidth="1"/>
    <col min="11232" max="11232" width="2.6640625" style="90" customWidth="1"/>
    <col min="11233" max="11233" width="11.5546875" style="90" customWidth="1"/>
    <col min="11234" max="11234" width="10.109375" style="90" customWidth="1"/>
    <col min="11235" max="11235" width="11.5546875" style="90" customWidth="1"/>
    <col min="11236" max="11236" width="10.88671875" style="90" customWidth="1"/>
    <col min="11237" max="11237" width="12" style="90" customWidth="1"/>
    <col min="11238" max="11238" width="12.88671875" style="90" customWidth="1"/>
    <col min="11239" max="11239" width="11.88671875" style="90" customWidth="1"/>
    <col min="11240" max="11240" width="13.88671875" style="90" customWidth="1"/>
    <col min="11241" max="11241" width="8.44140625" style="90" customWidth="1"/>
    <col min="11242" max="11242" width="12.6640625" style="90" customWidth="1"/>
    <col min="11243" max="11243" width="13" style="90" customWidth="1"/>
    <col min="11244" max="11245" width="10.88671875" style="90" customWidth="1"/>
    <col min="11246" max="11246" width="5.5546875" style="90" customWidth="1"/>
    <col min="11247" max="11247" width="11.109375" style="90" customWidth="1"/>
    <col min="11248" max="11248" width="10.109375" style="90" customWidth="1"/>
    <col min="11249" max="11249" width="12.44140625" style="90" customWidth="1"/>
    <col min="11250" max="11250" width="12.88671875" style="90" customWidth="1"/>
    <col min="11251" max="11251" width="11.88671875" style="90" customWidth="1"/>
    <col min="11252" max="11252" width="12.88671875" style="90" customWidth="1"/>
    <col min="11253" max="11253" width="11.88671875" style="90" customWidth="1"/>
    <col min="11254" max="11254" width="13.6640625" style="90" customWidth="1"/>
    <col min="11255" max="11255" width="3.33203125" style="90" customWidth="1"/>
    <col min="11256" max="11256" width="12.109375" style="90" customWidth="1"/>
    <col min="11257" max="11257" width="13" style="90" customWidth="1"/>
    <col min="11258" max="11258" width="10.88671875" style="90" customWidth="1"/>
    <col min="11259" max="11259" width="12.33203125" style="90" customWidth="1"/>
    <col min="11260" max="11261" width="2.6640625" style="90" customWidth="1"/>
    <col min="11262" max="11263" width="10.88671875" style="90"/>
    <col min="11264" max="11264" width="14.44140625" style="90" customWidth="1"/>
    <col min="11265" max="11265" width="13.44140625" style="90" customWidth="1"/>
    <col min="11266" max="11266" width="16.109375" style="90" customWidth="1"/>
    <col min="11267" max="11267" width="2.6640625" style="90" customWidth="1"/>
    <col min="11268" max="11271" width="10.88671875" style="90"/>
    <col min="11272" max="11272" width="10.109375" style="90" customWidth="1"/>
    <col min="11273" max="11273" width="10.88671875" style="90"/>
    <col min="11274" max="11274" width="15.44140625" style="90" bestFit="1" customWidth="1"/>
    <col min="11275" max="11276" width="12.88671875" style="90" bestFit="1" customWidth="1"/>
    <col min="11277" max="11411" width="10.88671875" style="90"/>
    <col min="11412" max="11412" width="1.6640625" style="90" customWidth="1"/>
    <col min="11413" max="11413" width="10" style="90" customWidth="1"/>
    <col min="11414" max="11414" width="10.88671875" style="90"/>
    <col min="11415" max="11416" width="8.109375" style="90" customWidth="1"/>
    <col min="11417" max="11417" width="8.88671875" style="90" customWidth="1"/>
    <col min="11418" max="11418" width="8.109375" style="90" customWidth="1"/>
    <col min="11419" max="11419" width="10.109375" style="90" customWidth="1"/>
    <col min="11420" max="11420" width="9.44140625" style="90" customWidth="1"/>
    <col min="11421" max="11421" width="10.33203125" style="90" customWidth="1"/>
    <col min="11422" max="11423" width="10.5546875" style="90" customWidth="1"/>
    <col min="11424" max="11424" width="11.44140625" style="90" customWidth="1"/>
    <col min="11425" max="11425" width="10.6640625" style="90" customWidth="1"/>
    <col min="11426" max="11427" width="10.88671875" style="90"/>
    <col min="11428" max="11428" width="12" style="90" customWidth="1"/>
    <col min="11429" max="11429" width="11" style="90" bestFit="1" customWidth="1"/>
    <col min="11430" max="11430" width="10.88671875" style="90" bestFit="1" customWidth="1"/>
    <col min="11431" max="11431" width="11.5546875" style="90" customWidth="1"/>
    <col min="11432" max="11432" width="10.88671875" style="90"/>
    <col min="11433" max="11433" width="11.88671875" style="90" customWidth="1"/>
    <col min="11434" max="11434" width="12.109375" style="90" customWidth="1"/>
    <col min="11435" max="11435" width="11.44140625" style="90" customWidth="1"/>
    <col min="11436" max="11436" width="12.44140625" style="90" customWidth="1"/>
    <col min="11437" max="11437" width="11.44140625" style="90" customWidth="1"/>
    <col min="11438" max="11440" width="10.88671875" style="90"/>
    <col min="11441" max="11441" width="11.44140625" style="90" customWidth="1"/>
    <col min="11442" max="11449" width="10.88671875" style="90"/>
    <col min="11450" max="11450" width="10.6640625" style="90" customWidth="1"/>
    <col min="11451" max="11451" width="10.88671875" style="90"/>
    <col min="11452" max="11452" width="12.33203125" style="90" customWidth="1"/>
    <col min="11453" max="11453" width="13.33203125" style="90" customWidth="1"/>
    <col min="11454" max="11454" width="11.109375" style="90" customWidth="1"/>
    <col min="11455" max="11455" width="11.6640625" style="90" customWidth="1"/>
    <col min="11456" max="11456" width="10.88671875" style="90"/>
    <col min="11457" max="11457" width="13.6640625" style="90" bestFit="1" customWidth="1"/>
    <col min="11458" max="11460" width="10.88671875" style="90"/>
    <col min="11461" max="11461" width="13" style="90" bestFit="1" customWidth="1"/>
    <col min="11462" max="11462" width="12.33203125" style="90" bestFit="1" customWidth="1"/>
    <col min="11463" max="11465" width="10.88671875" style="90"/>
    <col min="11466" max="11466" width="15.33203125" style="90" customWidth="1"/>
    <col min="11467" max="11467" width="13" style="90" bestFit="1" customWidth="1"/>
    <col min="11468" max="11468" width="12.33203125" style="90" customWidth="1"/>
    <col min="11469" max="11469" width="11.44140625" style="90" customWidth="1"/>
    <col min="11470" max="11472" width="10.88671875" style="90"/>
    <col min="11473" max="11473" width="14.6640625" style="90" customWidth="1"/>
    <col min="11474" max="11474" width="12.5546875" style="90" customWidth="1"/>
    <col min="11475" max="11475" width="2.6640625" style="90" customWidth="1"/>
    <col min="11476" max="11476" width="9" style="90" customWidth="1"/>
    <col min="11477" max="11477" width="11.6640625" style="90" customWidth="1"/>
    <col min="11478" max="11478" width="12.5546875" style="90" customWidth="1"/>
    <col min="11479" max="11479" width="13.5546875" style="90" customWidth="1"/>
    <col min="11480" max="11481" width="11.6640625" style="90" customWidth="1"/>
    <col min="11482" max="11482" width="10.44140625" style="90" customWidth="1"/>
    <col min="11483" max="11483" width="2.6640625" style="90" customWidth="1"/>
    <col min="11484" max="11484" width="13.33203125" style="90" customWidth="1"/>
    <col min="11485" max="11485" width="12.6640625" style="90" customWidth="1"/>
    <col min="11486" max="11486" width="10.88671875" style="90" customWidth="1"/>
    <col min="11487" max="11487" width="13.33203125" style="90" customWidth="1"/>
    <col min="11488" max="11488" width="2.6640625" style="90" customWidth="1"/>
    <col min="11489" max="11489" width="11.5546875" style="90" customWidth="1"/>
    <col min="11490" max="11490" width="10.109375" style="90" customWidth="1"/>
    <col min="11491" max="11491" width="11.5546875" style="90" customWidth="1"/>
    <col min="11492" max="11492" width="10.88671875" style="90" customWidth="1"/>
    <col min="11493" max="11493" width="12" style="90" customWidth="1"/>
    <col min="11494" max="11494" width="12.88671875" style="90" customWidth="1"/>
    <col min="11495" max="11495" width="11.88671875" style="90" customWidth="1"/>
    <col min="11496" max="11496" width="13.88671875" style="90" customWidth="1"/>
    <col min="11497" max="11497" width="8.44140625" style="90" customWidth="1"/>
    <col min="11498" max="11498" width="12.6640625" style="90" customWidth="1"/>
    <col min="11499" max="11499" width="13" style="90" customWidth="1"/>
    <col min="11500" max="11501" width="10.88671875" style="90" customWidth="1"/>
    <col min="11502" max="11502" width="5.5546875" style="90" customWidth="1"/>
    <col min="11503" max="11503" width="11.109375" style="90" customWidth="1"/>
    <col min="11504" max="11504" width="10.109375" style="90" customWidth="1"/>
    <col min="11505" max="11505" width="12.44140625" style="90" customWidth="1"/>
    <col min="11506" max="11506" width="12.88671875" style="90" customWidth="1"/>
    <col min="11507" max="11507" width="11.88671875" style="90" customWidth="1"/>
    <col min="11508" max="11508" width="12.88671875" style="90" customWidth="1"/>
    <col min="11509" max="11509" width="11.88671875" style="90" customWidth="1"/>
    <col min="11510" max="11510" width="13.6640625" style="90" customWidth="1"/>
    <col min="11511" max="11511" width="3.33203125" style="90" customWidth="1"/>
    <col min="11512" max="11512" width="12.109375" style="90" customWidth="1"/>
    <col min="11513" max="11513" width="13" style="90" customWidth="1"/>
    <col min="11514" max="11514" width="10.88671875" style="90" customWidth="1"/>
    <col min="11515" max="11515" width="12.33203125" style="90" customWidth="1"/>
    <col min="11516" max="11517" width="2.6640625" style="90" customWidth="1"/>
    <col min="11518" max="11519" width="10.88671875" style="90"/>
    <col min="11520" max="11520" width="14.44140625" style="90" customWidth="1"/>
    <col min="11521" max="11521" width="13.44140625" style="90" customWidth="1"/>
    <col min="11522" max="11522" width="16.109375" style="90" customWidth="1"/>
    <col min="11523" max="11523" width="2.6640625" style="90" customWidth="1"/>
    <col min="11524" max="11527" width="10.88671875" style="90"/>
    <col min="11528" max="11528" width="10.109375" style="90" customWidth="1"/>
    <col min="11529" max="11529" width="10.88671875" style="90"/>
    <col min="11530" max="11530" width="15.44140625" style="90" bestFit="1" customWidth="1"/>
    <col min="11531" max="11532" width="12.88671875" style="90" bestFit="1" customWidth="1"/>
    <col min="11533" max="11667" width="10.88671875" style="90"/>
    <col min="11668" max="11668" width="1.6640625" style="90" customWidth="1"/>
    <col min="11669" max="11669" width="10" style="90" customWidth="1"/>
    <col min="11670" max="11670" width="10.88671875" style="90"/>
    <col min="11671" max="11672" width="8.109375" style="90" customWidth="1"/>
    <col min="11673" max="11673" width="8.88671875" style="90" customWidth="1"/>
    <col min="11674" max="11674" width="8.109375" style="90" customWidth="1"/>
    <col min="11675" max="11675" width="10.109375" style="90" customWidth="1"/>
    <col min="11676" max="11676" width="9.44140625" style="90" customWidth="1"/>
    <col min="11677" max="11677" width="10.33203125" style="90" customWidth="1"/>
    <col min="11678" max="11679" width="10.5546875" style="90" customWidth="1"/>
    <col min="11680" max="11680" width="11.44140625" style="90" customWidth="1"/>
    <col min="11681" max="11681" width="10.6640625" style="90" customWidth="1"/>
    <col min="11682" max="11683" width="10.88671875" style="90"/>
    <col min="11684" max="11684" width="12" style="90" customWidth="1"/>
    <col min="11685" max="11685" width="11" style="90" bestFit="1" customWidth="1"/>
    <col min="11686" max="11686" width="10.88671875" style="90" bestFit="1" customWidth="1"/>
    <col min="11687" max="11687" width="11.5546875" style="90" customWidth="1"/>
    <col min="11688" max="11688" width="10.88671875" style="90"/>
    <col min="11689" max="11689" width="11.88671875" style="90" customWidth="1"/>
    <col min="11690" max="11690" width="12.109375" style="90" customWidth="1"/>
    <col min="11691" max="11691" width="11.44140625" style="90" customWidth="1"/>
    <col min="11692" max="11692" width="12.44140625" style="90" customWidth="1"/>
    <col min="11693" max="11693" width="11.44140625" style="90" customWidth="1"/>
    <col min="11694" max="11696" width="10.88671875" style="90"/>
    <col min="11697" max="11697" width="11.44140625" style="90" customWidth="1"/>
    <col min="11698" max="11705" width="10.88671875" style="90"/>
    <col min="11706" max="11706" width="10.6640625" style="90" customWidth="1"/>
    <col min="11707" max="11707" width="10.88671875" style="90"/>
    <col min="11708" max="11708" width="12.33203125" style="90" customWidth="1"/>
    <col min="11709" max="11709" width="13.33203125" style="90" customWidth="1"/>
    <col min="11710" max="11710" width="11.109375" style="90" customWidth="1"/>
    <col min="11711" max="11711" width="11.6640625" style="90" customWidth="1"/>
    <col min="11712" max="11712" width="10.88671875" style="90"/>
    <col min="11713" max="11713" width="13.6640625" style="90" bestFit="1" customWidth="1"/>
    <col min="11714" max="11716" width="10.88671875" style="90"/>
    <col min="11717" max="11717" width="13" style="90" bestFit="1" customWidth="1"/>
    <col min="11718" max="11718" width="12.33203125" style="90" bestFit="1" customWidth="1"/>
    <col min="11719" max="11721" width="10.88671875" style="90"/>
    <col min="11722" max="11722" width="15.33203125" style="90" customWidth="1"/>
    <col min="11723" max="11723" width="13" style="90" bestFit="1" customWidth="1"/>
    <col min="11724" max="11724" width="12.33203125" style="90" customWidth="1"/>
    <col min="11725" max="11725" width="11.44140625" style="90" customWidth="1"/>
    <col min="11726" max="11728" width="10.88671875" style="90"/>
    <col min="11729" max="11729" width="14.6640625" style="90" customWidth="1"/>
    <col min="11730" max="11730" width="12.5546875" style="90" customWidth="1"/>
    <col min="11731" max="11731" width="2.6640625" style="90" customWidth="1"/>
    <col min="11732" max="11732" width="9" style="90" customWidth="1"/>
    <col min="11733" max="11733" width="11.6640625" style="90" customWidth="1"/>
    <col min="11734" max="11734" width="12.5546875" style="90" customWidth="1"/>
    <col min="11735" max="11735" width="13.5546875" style="90" customWidth="1"/>
    <col min="11736" max="11737" width="11.6640625" style="90" customWidth="1"/>
    <col min="11738" max="11738" width="10.44140625" style="90" customWidth="1"/>
    <col min="11739" max="11739" width="2.6640625" style="90" customWidth="1"/>
    <col min="11740" max="11740" width="13.33203125" style="90" customWidth="1"/>
    <col min="11741" max="11741" width="12.6640625" style="90" customWidth="1"/>
    <col min="11742" max="11742" width="10.88671875" style="90" customWidth="1"/>
    <col min="11743" max="11743" width="13.33203125" style="90" customWidth="1"/>
    <col min="11744" max="11744" width="2.6640625" style="90" customWidth="1"/>
    <col min="11745" max="11745" width="11.5546875" style="90" customWidth="1"/>
    <col min="11746" max="11746" width="10.109375" style="90" customWidth="1"/>
    <col min="11747" max="11747" width="11.5546875" style="90" customWidth="1"/>
    <col min="11748" max="11748" width="10.88671875" style="90" customWidth="1"/>
    <col min="11749" max="11749" width="12" style="90" customWidth="1"/>
    <col min="11750" max="11750" width="12.88671875" style="90" customWidth="1"/>
    <col min="11751" max="11751" width="11.88671875" style="90" customWidth="1"/>
    <col min="11752" max="11752" width="13.88671875" style="90" customWidth="1"/>
    <col min="11753" max="11753" width="8.44140625" style="90" customWidth="1"/>
    <col min="11754" max="11754" width="12.6640625" style="90" customWidth="1"/>
    <col min="11755" max="11755" width="13" style="90" customWidth="1"/>
    <col min="11756" max="11757" width="10.88671875" style="90" customWidth="1"/>
    <col min="11758" max="11758" width="5.5546875" style="90" customWidth="1"/>
    <col min="11759" max="11759" width="11.109375" style="90" customWidth="1"/>
    <col min="11760" max="11760" width="10.109375" style="90" customWidth="1"/>
    <col min="11761" max="11761" width="12.44140625" style="90" customWidth="1"/>
    <col min="11762" max="11762" width="12.88671875" style="90" customWidth="1"/>
    <col min="11763" max="11763" width="11.88671875" style="90" customWidth="1"/>
    <col min="11764" max="11764" width="12.88671875" style="90" customWidth="1"/>
    <col min="11765" max="11765" width="11.88671875" style="90" customWidth="1"/>
    <col min="11766" max="11766" width="13.6640625" style="90" customWidth="1"/>
    <col min="11767" max="11767" width="3.33203125" style="90" customWidth="1"/>
    <col min="11768" max="11768" width="12.109375" style="90" customWidth="1"/>
    <col min="11769" max="11769" width="13" style="90" customWidth="1"/>
    <col min="11770" max="11770" width="10.88671875" style="90" customWidth="1"/>
    <col min="11771" max="11771" width="12.33203125" style="90" customWidth="1"/>
    <col min="11772" max="11773" width="2.6640625" style="90" customWidth="1"/>
    <col min="11774" max="11775" width="10.88671875" style="90"/>
    <col min="11776" max="11776" width="14.44140625" style="90" customWidth="1"/>
    <col min="11777" max="11777" width="13.44140625" style="90" customWidth="1"/>
    <col min="11778" max="11778" width="16.109375" style="90" customWidth="1"/>
    <col min="11779" max="11779" width="2.6640625" style="90" customWidth="1"/>
    <col min="11780" max="11783" width="10.88671875" style="90"/>
    <col min="11784" max="11784" width="10.109375" style="90" customWidth="1"/>
    <col min="11785" max="11785" width="10.88671875" style="90"/>
    <col min="11786" max="11786" width="15.44140625" style="90" bestFit="1" customWidth="1"/>
    <col min="11787" max="11788" width="12.88671875" style="90" bestFit="1" customWidth="1"/>
    <col min="11789" max="11923" width="10.88671875" style="90"/>
    <col min="11924" max="11924" width="1.6640625" style="90" customWidth="1"/>
    <col min="11925" max="11925" width="10" style="90" customWidth="1"/>
    <col min="11926" max="11926" width="10.88671875" style="90"/>
    <col min="11927" max="11928" width="8.109375" style="90" customWidth="1"/>
    <col min="11929" max="11929" width="8.88671875" style="90" customWidth="1"/>
    <col min="11930" max="11930" width="8.109375" style="90" customWidth="1"/>
    <col min="11931" max="11931" width="10.109375" style="90" customWidth="1"/>
    <col min="11932" max="11932" width="9.44140625" style="90" customWidth="1"/>
    <col min="11933" max="11933" width="10.33203125" style="90" customWidth="1"/>
    <col min="11934" max="11935" width="10.5546875" style="90" customWidth="1"/>
    <col min="11936" max="11936" width="11.44140625" style="90" customWidth="1"/>
    <col min="11937" max="11937" width="10.6640625" style="90" customWidth="1"/>
    <col min="11938" max="11939" width="10.88671875" style="90"/>
    <col min="11940" max="11940" width="12" style="90" customWidth="1"/>
    <col min="11941" max="11941" width="11" style="90" bestFit="1" customWidth="1"/>
    <col min="11942" max="11942" width="10.88671875" style="90" bestFit="1" customWidth="1"/>
    <col min="11943" max="11943" width="11.5546875" style="90" customWidth="1"/>
    <col min="11944" max="11944" width="10.88671875" style="90"/>
    <col min="11945" max="11945" width="11.88671875" style="90" customWidth="1"/>
    <col min="11946" max="11946" width="12.109375" style="90" customWidth="1"/>
    <col min="11947" max="11947" width="11.44140625" style="90" customWidth="1"/>
    <col min="11948" max="11948" width="12.44140625" style="90" customWidth="1"/>
    <col min="11949" max="11949" width="11.44140625" style="90" customWidth="1"/>
    <col min="11950" max="11952" width="10.88671875" style="90"/>
    <col min="11953" max="11953" width="11.44140625" style="90" customWidth="1"/>
    <col min="11954" max="11961" width="10.88671875" style="90"/>
    <col min="11962" max="11962" width="10.6640625" style="90" customWidth="1"/>
    <col min="11963" max="11963" width="10.88671875" style="90"/>
    <col min="11964" max="11964" width="12.33203125" style="90" customWidth="1"/>
    <col min="11965" max="11965" width="13.33203125" style="90" customWidth="1"/>
    <col min="11966" max="11966" width="11.109375" style="90" customWidth="1"/>
    <col min="11967" max="11967" width="11.6640625" style="90" customWidth="1"/>
    <col min="11968" max="11968" width="10.88671875" style="90"/>
    <col min="11969" max="11969" width="13.6640625" style="90" bestFit="1" customWidth="1"/>
    <col min="11970" max="11972" width="10.88671875" style="90"/>
    <col min="11973" max="11973" width="13" style="90" bestFit="1" customWidth="1"/>
    <col min="11974" max="11974" width="12.33203125" style="90" bestFit="1" customWidth="1"/>
    <col min="11975" max="11977" width="10.88671875" style="90"/>
    <col min="11978" max="11978" width="15.33203125" style="90" customWidth="1"/>
    <col min="11979" max="11979" width="13" style="90" bestFit="1" customWidth="1"/>
    <col min="11980" max="11980" width="12.33203125" style="90" customWidth="1"/>
    <col min="11981" max="11981" width="11.44140625" style="90" customWidth="1"/>
    <col min="11982" max="11984" width="10.88671875" style="90"/>
    <col min="11985" max="11985" width="14.6640625" style="90" customWidth="1"/>
    <col min="11986" max="11986" width="12.5546875" style="90" customWidth="1"/>
    <col min="11987" max="11987" width="2.6640625" style="90" customWidth="1"/>
    <col min="11988" max="11988" width="9" style="90" customWidth="1"/>
    <col min="11989" max="11989" width="11.6640625" style="90" customWidth="1"/>
    <col min="11990" max="11990" width="12.5546875" style="90" customWidth="1"/>
    <col min="11991" max="11991" width="13.5546875" style="90" customWidth="1"/>
    <col min="11992" max="11993" width="11.6640625" style="90" customWidth="1"/>
    <col min="11994" max="11994" width="10.44140625" style="90" customWidth="1"/>
    <col min="11995" max="11995" width="2.6640625" style="90" customWidth="1"/>
    <col min="11996" max="11996" width="13.33203125" style="90" customWidth="1"/>
    <col min="11997" max="11997" width="12.6640625" style="90" customWidth="1"/>
    <col min="11998" max="11998" width="10.88671875" style="90" customWidth="1"/>
    <col min="11999" max="11999" width="13.33203125" style="90" customWidth="1"/>
    <col min="12000" max="12000" width="2.6640625" style="90" customWidth="1"/>
    <col min="12001" max="12001" width="11.5546875" style="90" customWidth="1"/>
    <col min="12002" max="12002" width="10.109375" style="90" customWidth="1"/>
    <col min="12003" max="12003" width="11.5546875" style="90" customWidth="1"/>
    <col min="12004" max="12004" width="10.88671875" style="90" customWidth="1"/>
    <col min="12005" max="12005" width="12" style="90" customWidth="1"/>
    <col min="12006" max="12006" width="12.88671875" style="90" customWidth="1"/>
    <col min="12007" max="12007" width="11.88671875" style="90" customWidth="1"/>
    <col min="12008" max="12008" width="13.88671875" style="90" customWidth="1"/>
    <col min="12009" max="12009" width="8.44140625" style="90" customWidth="1"/>
    <col min="12010" max="12010" width="12.6640625" style="90" customWidth="1"/>
    <col min="12011" max="12011" width="13" style="90" customWidth="1"/>
    <col min="12012" max="12013" width="10.88671875" style="90" customWidth="1"/>
    <col min="12014" max="12014" width="5.5546875" style="90" customWidth="1"/>
    <col min="12015" max="12015" width="11.109375" style="90" customWidth="1"/>
    <col min="12016" max="12016" width="10.109375" style="90" customWidth="1"/>
    <col min="12017" max="12017" width="12.44140625" style="90" customWidth="1"/>
    <col min="12018" max="12018" width="12.88671875" style="90" customWidth="1"/>
    <col min="12019" max="12019" width="11.88671875" style="90" customWidth="1"/>
    <col min="12020" max="12020" width="12.88671875" style="90" customWidth="1"/>
    <col min="12021" max="12021" width="11.88671875" style="90" customWidth="1"/>
    <col min="12022" max="12022" width="13.6640625" style="90" customWidth="1"/>
    <col min="12023" max="12023" width="3.33203125" style="90" customWidth="1"/>
    <col min="12024" max="12024" width="12.109375" style="90" customWidth="1"/>
    <col min="12025" max="12025" width="13" style="90" customWidth="1"/>
    <col min="12026" max="12026" width="10.88671875" style="90" customWidth="1"/>
    <col min="12027" max="12027" width="12.33203125" style="90" customWidth="1"/>
    <col min="12028" max="12029" width="2.6640625" style="90" customWidth="1"/>
    <col min="12030" max="12031" width="10.88671875" style="90"/>
    <col min="12032" max="12032" width="14.44140625" style="90" customWidth="1"/>
    <col min="12033" max="12033" width="13.44140625" style="90" customWidth="1"/>
    <col min="12034" max="12034" width="16.109375" style="90" customWidth="1"/>
    <col min="12035" max="12035" width="2.6640625" style="90" customWidth="1"/>
    <col min="12036" max="12039" width="10.88671875" style="90"/>
    <col min="12040" max="12040" width="10.109375" style="90" customWidth="1"/>
    <col min="12041" max="12041" width="10.88671875" style="90"/>
    <col min="12042" max="12042" width="15.44140625" style="90" bestFit="1" customWidth="1"/>
    <col min="12043" max="12044" width="12.88671875" style="90" bestFit="1" customWidth="1"/>
    <col min="12045" max="12179" width="10.88671875" style="90"/>
    <col min="12180" max="12180" width="1.6640625" style="90" customWidth="1"/>
    <col min="12181" max="12181" width="10" style="90" customWidth="1"/>
    <col min="12182" max="12182" width="10.88671875" style="90"/>
    <col min="12183" max="12184" width="8.109375" style="90" customWidth="1"/>
    <col min="12185" max="12185" width="8.88671875" style="90" customWidth="1"/>
    <col min="12186" max="12186" width="8.109375" style="90" customWidth="1"/>
    <col min="12187" max="12187" width="10.109375" style="90" customWidth="1"/>
    <col min="12188" max="12188" width="9.44140625" style="90" customWidth="1"/>
    <col min="12189" max="12189" width="10.33203125" style="90" customWidth="1"/>
    <col min="12190" max="12191" width="10.5546875" style="90" customWidth="1"/>
    <col min="12192" max="12192" width="11.44140625" style="90" customWidth="1"/>
    <col min="12193" max="12193" width="10.6640625" style="90" customWidth="1"/>
    <col min="12194" max="12195" width="10.88671875" style="90"/>
    <col min="12196" max="12196" width="12" style="90" customWidth="1"/>
    <col min="12197" max="12197" width="11" style="90" bestFit="1" customWidth="1"/>
    <col min="12198" max="12198" width="10.88671875" style="90" bestFit="1" customWidth="1"/>
    <col min="12199" max="12199" width="11.5546875" style="90" customWidth="1"/>
    <col min="12200" max="12200" width="10.88671875" style="90"/>
    <col min="12201" max="12201" width="11.88671875" style="90" customWidth="1"/>
    <col min="12202" max="12202" width="12.109375" style="90" customWidth="1"/>
    <col min="12203" max="12203" width="11.44140625" style="90" customWidth="1"/>
    <col min="12204" max="12204" width="12.44140625" style="90" customWidth="1"/>
    <col min="12205" max="12205" width="11.44140625" style="90" customWidth="1"/>
    <col min="12206" max="12208" width="10.88671875" style="90"/>
    <col min="12209" max="12209" width="11.44140625" style="90" customWidth="1"/>
    <col min="12210" max="12217" width="10.88671875" style="90"/>
    <col min="12218" max="12218" width="10.6640625" style="90" customWidth="1"/>
    <col min="12219" max="12219" width="10.88671875" style="90"/>
    <col min="12220" max="12220" width="12.33203125" style="90" customWidth="1"/>
    <col min="12221" max="12221" width="13.33203125" style="90" customWidth="1"/>
    <col min="12222" max="12222" width="11.109375" style="90" customWidth="1"/>
    <col min="12223" max="12223" width="11.6640625" style="90" customWidth="1"/>
    <col min="12224" max="12224" width="10.88671875" style="90"/>
    <col min="12225" max="12225" width="13.6640625" style="90" bestFit="1" customWidth="1"/>
    <col min="12226" max="12228" width="10.88671875" style="90"/>
    <col min="12229" max="12229" width="13" style="90" bestFit="1" customWidth="1"/>
    <col min="12230" max="12230" width="12.33203125" style="90" bestFit="1" customWidth="1"/>
    <col min="12231" max="12233" width="10.88671875" style="90"/>
    <col min="12234" max="12234" width="15.33203125" style="90" customWidth="1"/>
    <col min="12235" max="12235" width="13" style="90" bestFit="1" customWidth="1"/>
    <col min="12236" max="12236" width="12.33203125" style="90" customWidth="1"/>
    <col min="12237" max="12237" width="11.44140625" style="90" customWidth="1"/>
    <col min="12238" max="12240" width="10.88671875" style="90"/>
    <col min="12241" max="12241" width="14.6640625" style="90" customWidth="1"/>
    <col min="12242" max="12242" width="12.5546875" style="90" customWidth="1"/>
    <col min="12243" max="12243" width="2.6640625" style="90" customWidth="1"/>
    <col min="12244" max="12244" width="9" style="90" customWidth="1"/>
    <col min="12245" max="12245" width="11.6640625" style="90" customWidth="1"/>
    <col min="12246" max="12246" width="12.5546875" style="90" customWidth="1"/>
    <col min="12247" max="12247" width="13.5546875" style="90" customWidth="1"/>
    <col min="12248" max="12249" width="11.6640625" style="90" customWidth="1"/>
    <col min="12250" max="12250" width="10.44140625" style="90" customWidth="1"/>
    <col min="12251" max="12251" width="2.6640625" style="90" customWidth="1"/>
    <col min="12252" max="12252" width="13.33203125" style="90" customWidth="1"/>
    <col min="12253" max="12253" width="12.6640625" style="90" customWidth="1"/>
    <col min="12254" max="12254" width="10.88671875" style="90" customWidth="1"/>
    <col min="12255" max="12255" width="13.33203125" style="90" customWidth="1"/>
    <col min="12256" max="12256" width="2.6640625" style="90" customWidth="1"/>
    <col min="12257" max="12257" width="11.5546875" style="90" customWidth="1"/>
    <col min="12258" max="12258" width="10.109375" style="90" customWidth="1"/>
    <col min="12259" max="12259" width="11.5546875" style="90" customWidth="1"/>
    <col min="12260" max="12260" width="10.88671875" style="90" customWidth="1"/>
    <col min="12261" max="12261" width="12" style="90" customWidth="1"/>
    <col min="12262" max="12262" width="12.88671875" style="90" customWidth="1"/>
    <col min="12263" max="12263" width="11.88671875" style="90" customWidth="1"/>
    <col min="12264" max="12264" width="13.88671875" style="90" customWidth="1"/>
    <col min="12265" max="12265" width="8.44140625" style="90" customWidth="1"/>
    <col min="12266" max="12266" width="12.6640625" style="90" customWidth="1"/>
    <col min="12267" max="12267" width="13" style="90" customWidth="1"/>
    <col min="12268" max="12269" width="10.88671875" style="90" customWidth="1"/>
    <col min="12270" max="12270" width="5.5546875" style="90" customWidth="1"/>
    <col min="12271" max="12271" width="11.109375" style="90" customWidth="1"/>
    <col min="12272" max="12272" width="10.109375" style="90" customWidth="1"/>
    <col min="12273" max="12273" width="12.44140625" style="90" customWidth="1"/>
    <col min="12274" max="12274" width="12.88671875" style="90" customWidth="1"/>
    <col min="12275" max="12275" width="11.88671875" style="90" customWidth="1"/>
    <col min="12276" max="12276" width="12.88671875" style="90" customWidth="1"/>
    <col min="12277" max="12277" width="11.88671875" style="90" customWidth="1"/>
    <col min="12278" max="12278" width="13.6640625" style="90" customWidth="1"/>
    <col min="12279" max="12279" width="3.33203125" style="90" customWidth="1"/>
    <col min="12280" max="12280" width="12.109375" style="90" customWidth="1"/>
    <col min="12281" max="12281" width="13" style="90" customWidth="1"/>
    <col min="12282" max="12282" width="10.88671875" style="90" customWidth="1"/>
    <col min="12283" max="12283" width="12.33203125" style="90" customWidth="1"/>
    <col min="12284" max="12285" width="2.6640625" style="90" customWidth="1"/>
    <col min="12286" max="12287" width="10.88671875" style="90"/>
    <col min="12288" max="12288" width="14.44140625" style="90" customWidth="1"/>
    <col min="12289" max="12289" width="13.44140625" style="90" customWidth="1"/>
    <col min="12290" max="12290" width="16.109375" style="90" customWidth="1"/>
    <col min="12291" max="12291" width="2.6640625" style="90" customWidth="1"/>
    <col min="12292" max="12295" width="10.88671875" style="90"/>
    <col min="12296" max="12296" width="10.109375" style="90" customWidth="1"/>
    <col min="12297" max="12297" width="10.88671875" style="90"/>
    <col min="12298" max="12298" width="15.44140625" style="90" bestFit="1" customWidth="1"/>
    <col min="12299" max="12300" width="12.88671875" style="90" bestFit="1" customWidth="1"/>
    <col min="12301" max="12435" width="10.88671875" style="90"/>
    <col min="12436" max="12436" width="1.6640625" style="90" customWidth="1"/>
    <col min="12437" max="12437" width="10" style="90" customWidth="1"/>
    <col min="12438" max="12438" width="10.88671875" style="90"/>
    <col min="12439" max="12440" width="8.109375" style="90" customWidth="1"/>
    <col min="12441" max="12441" width="8.88671875" style="90" customWidth="1"/>
    <col min="12442" max="12442" width="8.109375" style="90" customWidth="1"/>
    <col min="12443" max="12443" width="10.109375" style="90" customWidth="1"/>
    <col min="12444" max="12444" width="9.44140625" style="90" customWidth="1"/>
    <col min="12445" max="12445" width="10.33203125" style="90" customWidth="1"/>
    <col min="12446" max="12447" width="10.5546875" style="90" customWidth="1"/>
    <col min="12448" max="12448" width="11.44140625" style="90" customWidth="1"/>
    <col min="12449" max="12449" width="10.6640625" style="90" customWidth="1"/>
    <col min="12450" max="12451" width="10.88671875" style="90"/>
    <col min="12452" max="12452" width="12" style="90" customWidth="1"/>
    <col min="12453" max="12453" width="11" style="90" bestFit="1" customWidth="1"/>
    <col min="12454" max="12454" width="10.88671875" style="90" bestFit="1" customWidth="1"/>
    <col min="12455" max="12455" width="11.5546875" style="90" customWidth="1"/>
    <col min="12456" max="12456" width="10.88671875" style="90"/>
    <col min="12457" max="12457" width="11.88671875" style="90" customWidth="1"/>
    <col min="12458" max="12458" width="12.109375" style="90" customWidth="1"/>
    <col min="12459" max="12459" width="11.44140625" style="90" customWidth="1"/>
    <col min="12460" max="12460" width="12.44140625" style="90" customWidth="1"/>
    <col min="12461" max="12461" width="11.44140625" style="90" customWidth="1"/>
    <col min="12462" max="12464" width="10.88671875" style="90"/>
    <col min="12465" max="12465" width="11.44140625" style="90" customWidth="1"/>
    <col min="12466" max="12473" width="10.88671875" style="90"/>
    <col min="12474" max="12474" width="10.6640625" style="90" customWidth="1"/>
    <col min="12475" max="12475" width="10.88671875" style="90"/>
    <col min="12476" max="12476" width="12.33203125" style="90" customWidth="1"/>
    <col min="12477" max="12477" width="13.33203125" style="90" customWidth="1"/>
    <col min="12478" max="12478" width="11.109375" style="90" customWidth="1"/>
    <col min="12479" max="12479" width="11.6640625" style="90" customWidth="1"/>
    <col min="12480" max="12480" width="10.88671875" style="90"/>
    <col min="12481" max="12481" width="13.6640625" style="90" bestFit="1" customWidth="1"/>
    <col min="12482" max="12484" width="10.88671875" style="90"/>
    <col min="12485" max="12485" width="13" style="90" bestFit="1" customWidth="1"/>
    <col min="12486" max="12486" width="12.33203125" style="90" bestFit="1" customWidth="1"/>
    <col min="12487" max="12489" width="10.88671875" style="90"/>
    <col min="12490" max="12490" width="15.33203125" style="90" customWidth="1"/>
    <col min="12491" max="12491" width="13" style="90" bestFit="1" customWidth="1"/>
    <col min="12492" max="12492" width="12.33203125" style="90" customWidth="1"/>
    <col min="12493" max="12493" width="11.44140625" style="90" customWidth="1"/>
    <col min="12494" max="12496" width="10.88671875" style="90"/>
    <col min="12497" max="12497" width="14.6640625" style="90" customWidth="1"/>
    <col min="12498" max="12498" width="12.5546875" style="90" customWidth="1"/>
    <col min="12499" max="12499" width="2.6640625" style="90" customWidth="1"/>
    <col min="12500" max="12500" width="9" style="90" customWidth="1"/>
    <col min="12501" max="12501" width="11.6640625" style="90" customWidth="1"/>
    <col min="12502" max="12502" width="12.5546875" style="90" customWidth="1"/>
    <col min="12503" max="12503" width="13.5546875" style="90" customWidth="1"/>
    <col min="12504" max="12505" width="11.6640625" style="90" customWidth="1"/>
    <col min="12506" max="12506" width="10.44140625" style="90" customWidth="1"/>
    <col min="12507" max="12507" width="2.6640625" style="90" customWidth="1"/>
    <col min="12508" max="12508" width="13.33203125" style="90" customWidth="1"/>
    <col min="12509" max="12509" width="12.6640625" style="90" customWidth="1"/>
    <col min="12510" max="12510" width="10.88671875" style="90" customWidth="1"/>
    <col min="12511" max="12511" width="13.33203125" style="90" customWidth="1"/>
    <col min="12512" max="12512" width="2.6640625" style="90" customWidth="1"/>
    <col min="12513" max="12513" width="11.5546875" style="90" customWidth="1"/>
    <col min="12514" max="12514" width="10.109375" style="90" customWidth="1"/>
    <col min="12515" max="12515" width="11.5546875" style="90" customWidth="1"/>
    <col min="12516" max="12516" width="10.88671875" style="90" customWidth="1"/>
    <col min="12517" max="12517" width="12" style="90" customWidth="1"/>
    <col min="12518" max="12518" width="12.88671875" style="90" customWidth="1"/>
    <col min="12519" max="12519" width="11.88671875" style="90" customWidth="1"/>
    <col min="12520" max="12520" width="13.88671875" style="90" customWidth="1"/>
    <col min="12521" max="12521" width="8.44140625" style="90" customWidth="1"/>
    <col min="12522" max="12522" width="12.6640625" style="90" customWidth="1"/>
    <col min="12523" max="12523" width="13" style="90" customWidth="1"/>
    <col min="12524" max="12525" width="10.88671875" style="90" customWidth="1"/>
    <col min="12526" max="12526" width="5.5546875" style="90" customWidth="1"/>
    <col min="12527" max="12527" width="11.109375" style="90" customWidth="1"/>
    <col min="12528" max="12528" width="10.109375" style="90" customWidth="1"/>
    <col min="12529" max="12529" width="12.44140625" style="90" customWidth="1"/>
    <col min="12530" max="12530" width="12.88671875" style="90" customWidth="1"/>
    <col min="12531" max="12531" width="11.88671875" style="90" customWidth="1"/>
    <col min="12532" max="12532" width="12.88671875" style="90" customWidth="1"/>
    <col min="12533" max="12533" width="11.88671875" style="90" customWidth="1"/>
    <col min="12534" max="12534" width="13.6640625" style="90" customWidth="1"/>
    <col min="12535" max="12535" width="3.33203125" style="90" customWidth="1"/>
    <col min="12536" max="12536" width="12.109375" style="90" customWidth="1"/>
    <col min="12537" max="12537" width="13" style="90" customWidth="1"/>
    <col min="12538" max="12538" width="10.88671875" style="90" customWidth="1"/>
    <col min="12539" max="12539" width="12.33203125" style="90" customWidth="1"/>
    <col min="12540" max="12541" width="2.6640625" style="90" customWidth="1"/>
    <col min="12542" max="12543" width="10.88671875" style="90"/>
    <col min="12544" max="12544" width="14.44140625" style="90" customWidth="1"/>
    <col min="12545" max="12545" width="13.44140625" style="90" customWidth="1"/>
    <col min="12546" max="12546" width="16.109375" style="90" customWidth="1"/>
    <col min="12547" max="12547" width="2.6640625" style="90" customWidth="1"/>
    <col min="12548" max="12551" width="10.88671875" style="90"/>
    <col min="12552" max="12552" width="10.109375" style="90" customWidth="1"/>
    <col min="12553" max="12553" width="10.88671875" style="90"/>
    <col min="12554" max="12554" width="15.44140625" style="90" bestFit="1" customWidth="1"/>
    <col min="12555" max="12556" width="12.88671875" style="90" bestFit="1" customWidth="1"/>
    <col min="12557" max="12691" width="10.88671875" style="90"/>
    <col min="12692" max="12692" width="1.6640625" style="90" customWidth="1"/>
    <col min="12693" max="12693" width="10" style="90" customWidth="1"/>
    <col min="12694" max="12694" width="10.88671875" style="90"/>
    <col min="12695" max="12696" width="8.109375" style="90" customWidth="1"/>
    <col min="12697" max="12697" width="8.88671875" style="90" customWidth="1"/>
    <col min="12698" max="12698" width="8.109375" style="90" customWidth="1"/>
    <col min="12699" max="12699" width="10.109375" style="90" customWidth="1"/>
    <col min="12700" max="12700" width="9.44140625" style="90" customWidth="1"/>
    <col min="12701" max="12701" width="10.33203125" style="90" customWidth="1"/>
    <col min="12702" max="12703" width="10.5546875" style="90" customWidth="1"/>
    <col min="12704" max="12704" width="11.44140625" style="90" customWidth="1"/>
    <col min="12705" max="12705" width="10.6640625" style="90" customWidth="1"/>
    <col min="12706" max="12707" width="10.88671875" style="90"/>
    <col min="12708" max="12708" width="12" style="90" customWidth="1"/>
    <col min="12709" max="12709" width="11" style="90" bestFit="1" customWidth="1"/>
    <col min="12710" max="12710" width="10.88671875" style="90" bestFit="1" customWidth="1"/>
    <col min="12711" max="12711" width="11.5546875" style="90" customWidth="1"/>
    <col min="12712" max="12712" width="10.88671875" style="90"/>
    <col min="12713" max="12713" width="11.88671875" style="90" customWidth="1"/>
    <col min="12714" max="12714" width="12.109375" style="90" customWidth="1"/>
    <col min="12715" max="12715" width="11.44140625" style="90" customWidth="1"/>
    <col min="12716" max="12716" width="12.44140625" style="90" customWidth="1"/>
    <col min="12717" max="12717" width="11.44140625" style="90" customWidth="1"/>
    <col min="12718" max="12720" width="10.88671875" style="90"/>
    <col min="12721" max="12721" width="11.44140625" style="90" customWidth="1"/>
    <col min="12722" max="12729" width="10.88671875" style="90"/>
    <col min="12730" max="12730" width="10.6640625" style="90" customWidth="1"/>
    <col min="12731" max="12731" width="10.88671875" style="90"/>
    <col min="12732" max="12732" width="12.33203125" style="90" customWidth="1"/>
    <col min="12733" max="12733" width="13.33203125" style="90" customWidth="1"/>
    <col min="12734" max="12734" width="11.109375" style="90" customWidth="1"/>
    <col min="12735" max="12735" width="11.6640625" style="90" customWidth="1"/>
    <col min="12736" max="12736" width="10.88671875" style="90"/>
    <col min="12737" max="12737" width="13.6640625" style="90" bestFit="1" customWidth="1"/>
    <col min="12738" max="12740" width="10.88671875" style="90"/>
    <col min="12741" max="12741" width="13" style="90" bestFit="1" customWidth="1"/>
    <col min="12742" max="12742" width="12.33203125" style="90" bestFit="1" customWidth="1"/>
    <col min="12743" max="12745" width="10.88671875" style="90"/>
    <col min="12746" max="12746" width="15.33203125" style="90" customWidth="1"/>
    <col min="12747" max="12747" width="13" style="90" bestFit="1" customWidth="1"/>
    <col min="12748" max="12748" width="12.33203125" style="90" customWidth="1"/>
    <col min="12749" max="12749" width="11.44140625" style="90" customWidth="1"/>
    <col min="12750" max="12752" width="10.88671875" style="90"/>
    <col min="12753" max="12753" width="14.6640625" style="90" customWidth="1"/>
    <col min="12754" max="12754" width="12.5546875" style="90" customWidth="1"/>
    <col min="12755" max="12755" width="2.6640625" style="90" customWidth="1"/>
    <col min="12756" max="12756" width="9" style="90" customWidth="1"/>
    <col min="12757" max="12757" width="11.6640625" style="90" customWidth="1"/>
    <col min="12758" max="12758" width="12.5546875" style="90" customWidth="1"/>
    <col min="12759" max="12759" width="13.5546875" style="90" customWidth="1"/>
    <col min="12760" max="12761" width="11.6640625" style="90" customWidth="1"/>
    <col min="12762" max="12762" width="10.44140625" style="90" customWidth="1"/>
    <col min="12763" max="12763" width="2.6640625" style="90" customWidth="1"/>
    <col min="12764" max="12764" width="13.33203125" style="90" customWidth="1"/>
    <col min="12765" max="12765" width="12.6640625" style="90" customWidth="1"/>
    <col min="12766" max="12766" width="10.88671875" style="90" customWidth="1"/>
    <col min="12767" max="12767" width="13.33203125" style="90" customWidth="1"/>
    <col min="12768" max="12768" width="2.6640625" style="90" customWidth="1"/>
    <col min="12769" max="12769" width="11.5546875" style="90" customWidth="1"/>
    <col min="12770" max="12770" width="10.109375" style="90" customWidth="1"/>
    <col min="12771" max="12771" width="11.5546875" style="90" customWidth="1"/>
    <col min="12772" max="12772" width="10.88671875" style="90" customWidth="1"/>
    <col min="12773" max="12773" width="12" style="90" customWidth="1"/>
    <col min="12774" max="12774" width="12.88671875" style="90" customWidth="1"/>
    <col min="12775" max="12775" width="11.88671875" style="90" customWidth="1"/>
    <col min="12776" max="12776" width="13.88671875" style="90" customWidth="1"/>
    <col min="12777" max="12777" width="8.44140625" style="90" customWidth="1"/>
    <col min="12778" max="12778" width="12.6640625" style="90" customWidth="1"/>
    <col min="12779" max="12779" width="13" style="90" customWidth="1"/>
    <col min="12780" max="12781" width="10.88671875" style="90" customWidth="1"/>
    <col min="12782" max="12782" width="5.5546875" style="90" customWidth="1"/>
    <col min="12783" max="12783" width="11.109375" style="90" customWidth="1"/>
    <col min="12784" max="12784" width="10.109375" style="90" customWidth="1"/>
    <col min="12785" max="12785" width="12.44140625" style="90" customWidth="1"/>
    <col min="12786" max="12786" width="12.88671875" style="90" customWidth="1"/>
    <col min="12787" max="12787" width="11.88671875" style="90" customWidth="1"/>
    <col min="12788" max="12788" width="12.88671875" style="90" customWidth="1"/>
    <col min="12789" max="12789" width="11.88671875" style="90" customWidth="1"/>
    <col min="12790" max="12790" width="13.6640625" style="90" customWidth="1"/>
    <col min="12791" max="12791" width="3.33203125" style="90" customWidth="1"/>
    <col min="12792" max="12792" width="12.109375" style="90" customWidth="1"/>
    <col min="12793" max="12793" width="13" style="90" customWidth="1"/>
    <col min="12794" max="12794" width="10.88671875" style="90" customWidth="1"/>
    <col min="12795" max="12795" width="12.33203125" style="90" customWidth="1"/>
    <col min="12796" max="12797" width="2.6640625" style="90" customWidth="1"/>
    <col min="12798" max="12799" width="10.88671875" style="90"/>
    <col min="12800" max="12800" width="14.44140625" style="90" customWidth="1"/>
    <col min="12801" max="12801" width="13.44140625" style="90" customWidth="1"/>
    <col min="12802" max="12802" width="16.109375" style="90" customWidth="1"/>
    <col min="12803" max="12803" width="2.6640625" style="90" customWidth="1"/>
    <col min="12804" max="12807" width="10.88671875" style="90"/>
    <col min="12808" max="12808" width="10.109375" style="90" customWidth="1"/>
    <col min="12809" max="12809" width="10.88671875" style="90"/>
    <col min="12810" max="12810" width="15.44140625" style="90" bestFit="1" customWidth="1"/>
    <col min="12811" max="12812" width="12.88671875" style="90" bestFit="1" customWidth="1"/>
    <col min="12813" max="12947" width="10.88671875" style="90"/>
    <col min="12948" max="12948" width="1.6640625" style="90" customWidth="1"/>
    <col min="12949" max="12949" width="10" style="90" customWidth="1"/>
    <col min="12950" max="12950" width="10.88671875" style="90"/>
    <col min="12951" max="12952" width="8.109375" style="90" customWidth="1"/>
    <col min="12953" max="12953" width="8.88671875" style="90" customWidth="1"/>
    <col min="12954" max="12954" width="8.109375" style="90" customWidth="1"/>
    <col min="12955" max="12955" width="10.109375" style="90" customWidth="1"/>
    <col min="12956" max="12956" width="9.44140625" style="90" customWidth="1"/>
    <col min="12957" max="12957" width="10.33203125" style="90" customWidth="1"/>
    <col min="12958" max="12959" width="10.5546875" style="90" customWidth="1"/>
    <col min="12960" max="12960" width="11.44140625" style="90" customWidth="1"/>
    <col min="12961" max="12961" width="10.6640625" style="90" customWidth="1"/>
    <col min="12962" max="12963" width="10.88671875" style="90"/>
    <col min="12964" max="12964" width="12" style="90" customWidth="1"/>
    <col min="12965" max="12965" width="11" style="90" bestFit="1" customWidth="1"/>
    <col min="12966" max="12966" width="10.88671875" style="90" bestFit="1" customWidth="1"/>
    <col min="12967" max="12967" width="11.5546875" style="90" customWidth="1"/>
    <col min="12968" max="12968" width="10.88671875" style="90"/>
    <col min="12969" max="12969" width="11.88671875" style="90" customWidth="1"/>
    <col min="12970" max="12970" width="12.109375" style="90" customWidth="1"/>
    <col min="12971" max="12971" width="11.44140625" style="90" customWidth="1"/>
    <col min="12972" max="12972" width="12.44140625" style="90" customWidth="1"/>
    <col min="12973" max="12973" width="11.44140625" style="90" customWidth="1"/>
    <col min="12974" max="12976" width="10.88671875" style="90"/>
    <col min="12977" max="12977" width="11.44140625" style="90" customWidth="1"/>
    <col min="12978" max="12985" width="10.88671875" style="90"/>
    <col min="12986" max="12986" width="10.6640625" style="90" customWidth="1"/>
    <col min="12987" max="12987" width="10.88671875" style="90"/>
    <col min="12988" max="12988" width="12.33203125" style="90" customWidth="1"/>
    <col min="12989" max="12989" width="13.33203125" style="90" customWidth="1"/>
    <col min="12990" max="12990" width="11.109375" style="90" customWidth="1"/>
    <col min="12991" max="12991" width="11.6640625" style="90" customWidth="1"/>
    <col min="12992" max="12992" width="10.88671875" style="90"/>
    <col min="12993" max="12993" width="13.6640625" style="90" bestFit="1" customWidth="1"/>
    <col min="12994" max="12996" width="10.88671875" style="90"/>
    <col min="12997" max="12997" width="13" style="90" bestFit="1" customWidth="1"/>
    <col min="12998" max="12998" width="12.33203125" style="90" bestFit="1" customWidth="1"/>
    <col min="12999" max="13001" width="10.88671875" style="90"/>
    <col min="13002" max="13002" width="15.33203125" style="90" customWidth="1"/>
    <col min="13003" max="13003" width="13" style="90" bestFit="1" customWidth="1"/>
    <col min="13004" max="13004" width="12.33203125" style="90" customWidth="1"/>
    <col min="13005" max="13005" width="11.44140625" style="90" customWidth="1"/>
    <col min="13006" max="13008" width="10.88671875" style="90"/>
    <col min="13009" max="13009" width="14.6640625" style="90" customWidth="1"/>
    <col min="13010" max="13010" width="12.5546875" style="90" customWidth="1"/>
    <col min="13011" max="13011" width="2.6640625" style="90" customWidth="1"/>
    <col min="13012" max="13012" width="9" style="90" customWidth="1"/>
    <col min="13013" max="13013" width="11.6640625" style="90" customWidth="1"/>
    <col min="13014" max="13014" width="12.5546875" style="90" customWidth="1"/>
    <col min="13015" max="13015" width="13.5546875" style="90" customWidth="1"/>
    <col min="13016" max="13017" width="11.6640625" style="90" customWidth="1"/>
    <col min="13018" max="13018" width="10.44140625" style="90" customWidth="1"/>
    <col min="13019" max="13019" width="2.6640625" style="90" customWidth="1"/>
    <col min="13020" max="13020" width="13.33203125" style="90" customWidth="1"/>
    <col min="13021" max="13021" width="12.6640625" style="90" customWidth="1"/>
    <col min="13022" max="13022" width="10.88671875" style="90" customWidth="1"/>
    <col min="13023" max="13023" width="13.33203125" style="90" customWidth="1"/>
    <col min="13024" max="13024" width="2.6640625" style="90" customWidth="1"/>
    <col min="13025" max="13025" width="11.5546875" style="90" customWidth="1"/>
    <col min="13026" max="13026" width="10.109375" style="90" customWidth="1"/>
    <col min="13027" max="13027" width="11.5546875" style="90" customWidth="1"/>
    <col min="13028" max="13028" width="10.88671875" style="90" customWidth="1"/>
    <col min="13029" max="13029" width="12" style="90" customWidth="1"/>
    <col min="13030" max="13030" width="12.88671875" style="90" customWidth="1"/>
    <col min="13031" max="13031" width="11.88671875" style="90" customWidth="1"/>
    <col min="13032" max="13032" width="13.88671875" style="90" customWidth="1"/>
    <col min="13033" max="13033" width="8.44140625" style="90" customWidth="1"/>
    <col min="13034" max="13034" width="12.6640625" style="90" customWidth="1"/>
    <col min="13035" max="13035" width="13" style="90" customWidth="1"/>
    <col min="13036" max="13037" width="10.88671875" style="90" customWidth="1"/>
    <col min="13038" max="13038" width="5.5546875" style="90" customWidth="1"/>
    <col min="13039" max="13039" width="11.109375" style="90" customWidth="1"/>
    <col min="13040" max="13040" width="10.109375" style="90" customWidth="1"/>
    <col min="13041" max="13041" width="12.44140625" style="90" customWidth="1"/>
    <col min="13042" max="13042" width="12.88671875" style="90" customWidth="1"/>
    <col min="13043" max="13043" width="11.88671875" style="90" customWidth="1"/>
    <col min="13044" max="13044" width="12.88671875" style="90" customWidth="1"/>
    <col min="13045" max="13045" width="11.88671875" style="90" customWidth="1"/>
    <col min="13046" max="13046" width="13.6640625" style="90" customWidth="1"/>
    <col min="13047" max="13047" width="3.33203125" style="90" customWidth="1"/>
    <col min="13048" max="13048" width="12.109375" style="90" customWidth="1"/>
    <col min="13049" max="13049" width="13" style="90" customWidth="1"/>
    <col min="13050" max="13050" width="10.88671875" style="90" customWidth="1"/>
    <col min="13051" max="13051" width="12.33203125" style="90" customWidth="1"/>
    <col min="13052" max="13053" width="2.6640625" style="90" customWidth="1"/>
    <col min="13054" max="13055" width="10.88671875" style="90"/>
    <col min="13056" max="13056" width="14.44140625" style="90" customWidth="1"/>
    <col min="13057" max="13057" width="13.44140625" style="90" customWidth="1"/>
    <col min="13058" max="13058" width="16.109375" style="90" customWidth="1"/>
    <col min="13059" max="13059" width="2.6640625" style="90" customWidth="1"/>
    <col min="13060" max="13063" width="10.88671875" style="90"/>
    <col min="13064" max="13064" width="10.109375" style="90" customWidth="1"/>
    <col min="13065" max="13065" width="10.88671875" style="90"/>
    <col min="13066" max="13066" width="15.44140625" style="90" bestFit="1" customWidth="1"/>
    <col min="13067" max="13068" width="12.88671875" style="90" bestFit="1" customWidth="1"/>
    <col min="13069" max="13203" width="10.88671875" style="90"/>
    <col min="13204" max="13204" width="1.6640625" style="90" customWidth="1"/>
    <col min="13205" max="13205" width="10" style="90" customWidth="1"/>
    <col min="13206" max="13206" width="10.88671875" style="90"/>
    <col min="13207" max="13208" width="8.109375" style="90" customWidth="1"/>
    <col min="13209" max="13209" width="8.88671875" style="90" customWidth="1"/>
    <col min="13210" max="13210" width="8.109375" style="90" customWidth="1"/>
    <col min="13211" max="13211" width="10.109375" style="90" customWidth="1"/>
    <col min="13212" max="13212" width="9.44140625" style="90" customWidth="1"/>
    <col min="13213" max="13213" width="10.33203125" style="90" customWidth="1"/>
    <col min="13214" max="13215" width="10.5546875" style="90" customWidth="1"/>
    <col min="13216" max="13216" width="11.44140625" style="90" customWidth="1"/>
    <col min="13217" max="13217" width="10.6640625" style="90" customWidth="1"/>
    <col min="13218" max="13219" width="10.88671875" style="90"/>
    <col min="13220" max="13220" width="12" style="90" customWidth="1"/>
    <col min="13221" max="13221" width="11" style="90" bestFit="1" customWidth="1"/>
    <col min="13222" max="13222" width="10.88671875" style="90" bestFit="1" customWidth="1"/>
    <col min="13223" max="13223" width="11.5546875" style="90" customWidth="1"/>
    <col min="13224" max="13224" width="10.88671875" style="90"/>
    <col min="13225" max="13225" width="11.88671875" style="90" customWidth="1"/>
    <col min="13226" max="13226" width="12.109375" style="90" customWidth="1"/>
    <col min="13227" max="13227" width="11.44140625" style="90" customWidth="1"/>
    <col min="13228" max="13228" width="12.44140625" style="90" customWidth="1"/>
    <col min="13229" max="13229" width="11.44140625" style="90" customWidth="1"/>
    <col min="13230" max="13232" width="10.88671875" style="90"/>
    <col min="13233" max="13233" width="11.44140625" style="90" customWidth="1"/>
    <col min="13234" max="13241" width="10.88671875" style="90"/>
    <col min="13242" max="13242" width="10.6640625" style="90" customWidth="1"/>
    <col min="13243" max="13243" width="10.88671875" style="90"/>
    <col min="13244" max="13244" width="12.33203125" style="90" customWidth="1"/>
    <col min="13245" max="13245" width="13.33203125" style="90" customWidth="1"/>
    <col min="13246" max="13246" width="11.109375" style="90" customWidth="1"/>
    <col min="13247" max="13247" width="11.6640625" style="90" customWidth="1"/>
    <col min="13248" max="13248" width="10.88671875" style="90"/>
    <col min="13249" max="13249" width="13.6640625" style="90" bestFit="1" customWidth="1"/>
    <col min="13250" max="13252" width="10.88671875" style="90"/>
    <col min="13253" max="13253" width="13" style="90" bestFit="1" customWidth="1"/>
    <col min="13254" max="13254" width="12.33203125" style="90" bestFit="1" customWidth="1"/>
    <col min="13255" max="13257" width="10.88671875" style="90"/>
    <col min="13258" max="13258" width="15.33203125" style="90" customWidth="1"/>
    <col min="13259" max="13259" width="13" style="90" bestFit="1" customWidth="1"/>
    <col min="13260" max="13260" width="12.33203125" style="90" customWidth="1"/>
    <col min="13261" max="13261" width="11.44140625" style="90" customWidth="1"/>
    <col min="13262" max="13264" width="10.88671875" style="90"/>
    <col min="13265" max="13265" width="14.6640625" style="90" customWidth="1"/>
    <col min="13266" max="13266" width="12.5546875" style="90" customWidth="1"/>
    <col min="13267" max="13267" width="2.6640625" style="90" customWidth="1"/>
    <col min="13268" max="13268" width="9" style="90" customWidth="1"/>
    <col min="13269" max="13269" width="11.6640625" style="90" customWidth="1"/>
    <col min="13270" max="13270" width="12.5546875" style="90" customWidth="1"/>
    <col min="13271" max="13271" width="13.5546875" style="90" customWidth="1"/>
    <col min="13272" max="13273" width="11.6640625" style="90" customWidth="1"/>
    <col min="13274" max="13274" width="10.44140625" style="90" customWidth="1"/>
    <col min="13275" max="13275" width="2.6640625" style="90" customWidth="1"/>
    <col min="13276" max="13276" width="13.33203125" style="90" customWidth="1"/>
    <col min="13277" max="13277" width="12.6640625" style="90" customWidth="1"/>
    <col min="13278" max="13278" width="10.88671875" style="90" customWidth="1"/>
    <col min="13279" max="13279" width="13.33203125" style="90" customWidth="1"/>
    <col min="13280" max="13280" width="2.6640625" style="90" customWidth="1"/>
    <col min="13281" max="13281" width="11.5546875" style="90" customWidth="1"/>
    <col min="13282" max="13282" width="10.109375" style="90" customWidth="1"/>
    <col min="13283" max="13283" width="11.5546875" style="90" customWidth="1"/>
    <col min="13284" max="13284" width="10.88671875" style="90" customWidth="1"/>
    <col min="13285" max="13285" width="12" style="90" customWidth="1"/>
    <col min="13286" max="13286" width="12.88671875" style="90" customWidth="1"/>
    <col min="13287" max="13287" width="11.88671875" style="90" customWidth="1"/>
    <col min="13288" max="13288" width="13.88671875" style="90" customWidth="1"/>
    <col min="13289" max="13289" width="8.44140625" style="90" customWidth="1"/>
    <col min="13290" max="13290" width="12.6640625" style="90" customWidth="1"/>
    <col min="13291" max="13291" width="13" style="90" customWidth="1"/>
    <col min="13292" max="13293" width="10.88671875" style="90" customWidth="1"/>
    <col min="13294" max="13294" width="5.5546875" style="90" customWidth="1"/>
    <col min="13295" max="13295" width="11.109375" style="90" customWidth="1"/>
    <col min="13296" max="13296" width="10.109375" style="90" customWidth="1"/>
    <col min="13297" max="13297" width="12.44140625" style="90" customWidth="1"/>
    <col min="13298" max="13298" width="12.88671875" style="90" customWidth="1"/>
    <col min="13299" max="13299" width="11.88671875" style="90" customWidth="1"/>
    <col min="13300" max="13300" width="12.88671875" style="90" customWidth="1"/>
    <col min="13301" max="13301" width="11.88671875" style="90" customWidth="1"/>
    <col min="13302" max="13302" width="13.6640625" style="90" customWidth="1"/>
    <col min="13303" max="13303" width="3.33203125" style="90" customWidth="1"/>
    <col min="13304" max="13304" width="12.109375" style="90" customWidth="1"/>
    <col min="13305" max="13305" width="13" style="90" customWidth="1"/>
    <col min="13306" max="13306" width="10.88671875" style="90" customWidth="1"/>
    <col min="13307" max="13307" width="12.33203125" style="90" customWidth="1"/>
    <col min="13308" max="13309" width="2.6640625" style="90" customWidth="1"/>
    <col min="13310" max="13311" width="10.88671875" style="90"/>
    <col min="13312" max="13312" width="14.44140625" style="90" customWidth="1"/>
    <col min="13313" max="13313" width="13.44140625" style="90" customWidth="1"/>
    <col min="13314" max="13314" width="16.109375" style="90" customWidth="1"/>
    <col min="13315" max="13315" width="2.6640625" style="90" customWidth="1"/>
    <col min="13316" max="13319" width="10.88671875" style="90"/>
    <col min="13320" max="13320" width="10.109375" style="90" customWidth="1"/>
    <col min="13321" max="13321" width="10.88671875" style="90"/>
    <col min="13322" max="13322" width="15.44140625" style="90" bestFit="1" customWidth="1"/>
    <col min="13323" max="13324" width="12.88671875" style="90" bestFit="1" customWidth="1"/>
    <col min="13325" max="13459" width="10.88671875" style="90"/>
    <col min="13460" max="13460" width="1.6640625" style="90" customWidth="1"/>
    <col min="13461" max="13461" width="10" style="90" customWidth="1"/>
    <col min="13462" max="13462" width="10.88671875" style="90"/>
    <col min="13463" max="13464" width="8.109375" style="90" customWidth="1"/>
    <col min="13465" max="13465" width="8.88671875" style="90" customWidth="1"/>
    <col min="13466" max="13466" width="8.109375" style="90" customWidth="1"/>
    <col min="13467" max="13467" width="10.109375" style="90" customWidth="1"/>
    <col min="13468" max="13468" width="9.44140625" style="90" customWidth="1"/>
    <col min="13469" max="13469" width="10.33203125" style="90" customWidth="1"/>
    <col min="13470" max="13471" width="10.5546875" style="90" customWidth="1"/>
    <col min="13472" max="13472" width="11.44140625" style="90" customWidth="1"/>
    <col min="13473" max="13473" width="10.6640625" style="90" customWidth="1"/>
    <col min="13474" max="13475" width="10.88671875" style="90"/>
    <col min="13476" max="13476" width="12" style="90" customWidth="1"/>
    <col min="13477" max="13477" width="11" style="90" bestFit="1" customWidth="1"/>
    <col min="13478" max="13478" width="10.88671875" style="90" bestFit="1" customWidth="1"/>
    <col min="13479" max="13479" width="11.5546875" style="90" customWidth="1"/>
    <col min="13480" max="13480" width="10.88671875" style="90"/>
    <col min="13481" max="13481" width="11.88671875" style="90" customWidth="1"/>
    <col min="13482" max="13482" width="12.109375" style="90" customWidth="1"/>
    <col min="13483" max="13483" width="11.44140625" style="90" customWidth="1"/>
    <col min="13484" max="13484" width="12.44140625" style="90" customWidth="1"/>
    <col min="13485" max="13485" width="11.44140625" style="90" customWidth="1"/>
    <col min="13486" max="13488" width="10.88671875" style="90"/>
    <col min="13489" max="13489" width="11.44140625" style="90" customWidth="1"/>
    <col min="13490" max="13497" width="10.88671875" style="90"/>
    <col min="13498" max="13498" width="10.6640625" style="90" customWidth="1"/>
    <col min="13499" max="13499" width="10.88671875" style="90"/>
    <col min="13500" max="13500" width="12.33203125" style="90" customWidth="1"/>
    <col min="13501" max="13501" width="13.33203125" style="90" customWidth="1"/>
    <col min="13502" max="13502" width="11.109375" style="90" customWidth="1"/>
    <col min="13503" max="13503" width="11.6640625" style="90" customWidth="1"/>
    <col min="13504" max="13504" width="10.88671875" style="90"/>
    <col min="13505" max="13505" width="13.6640625" style="90" bestFit="1" customWidth="1"/>
    <col min="13506" max="13508" width="10.88671875" style="90"/>
    <col min="13509" max="13509" width="13" style="90" bestFit="1" customWidth="1"/>
    <col min="13510" max="13510" width="12.33203125" style="90" bestFit="1" customWidth="1"/>
    <col min="13511" max="13513" width="10.88671875" style="90"/>
    <col min="13514" max="13514" width="15.33203125" style="90" customWidth="1"/>
    <col min="13515" max="13515" width="13" style="90" bestFit="1" customWidth="1"/>
    <col min="13516" max="13516" width="12.33203125" style="90" customWidth="1"/>
    <col min="13517" max="13517" width="11.44140625" style="90" customWidth="1"/>
    <col min="13518" max="13520" width="10.88671875" style="90"/>
    <col min="13521" max="13521" width="14.6640625" style="90" customWidth="1"/>
    <col min="13522" max="13522" width="12.5546875" style="90" customWidth="1"/>
    <col min="13523" max="13523" width="2.6640625" style="90" customWidth="1"/>
    <col min="13524" max="13524" width="9" style="90" customWidth="1"/>
    <col min="13525" max="13525" width="11.6640625" style="90" customWidth="1"/>
    <col min="13526" max="13526" width="12.5546875" style="90" customWidth="1"/>
    <col min="13527" max="13527" width="13.5546875" style="90" customWidth="1"/>
    <col min="13528" max="13529" width="11.6640625" style="90" customWidth="1"/>
    <col min="13530" max="13530" width="10.44140625" style="90" customWidth="1"/>
    <col min="13531" max="13531" width="2.6640625" style="90" customWidth="1"/>
    <col min="13532" max="13532" width="13.33203125" style="90" customWidth="1"/>
    <col min="13533" max="13533" width="12.6640625" style="90" customWidth="1"/>
    <col min="13534" max="13534" width="10.88671875" style="90" customWidth="1"/>
    <col min="13535" max="13535" width="13.33203125" style="90" customWidth="1"/>
    <col min="13536" max="13536" width="2.6640625" style="90" customWidth="1"/>
    <col min="13537" max="13537" width="11.5546875" style="90" customWidth="1"/>
    <col min="13538" max="13538" width="10.109375" style="90" customWidth="1"/>
    <col min="13539" max="13539" width="11.5546875" style="90" customWidth="1"/>
    <col min="13540" max="13540" width="10.88671875" style="90" customWidth="1"/>
    <col min="13541" max="13541" width="12" style="90" customWidth="1"/>
    <col min="13542" max="13542" width="12.88671875" style="90" customWidth="1"/>
    <col min="13543" max="13543" width="11.88671875" style="90" customWidth="1"/>
    <col min="13544" max="13544" width="13.88671875" style="90" customWidth="1"/>
    <col min="13545" max="13545" width="8.44140625" style="90" customWidth="1"/>
    <col min="13546" max="13546" width="12.6640625" style="90" customWidth="1"/>
    <col min="13547" max="13547" width="13" style="90" customWidth="1"/>
    <col min="13548" max="13549" width="10.88671875" style="90" customWidth="1"/>
    <col min="13550" max="13550" width="5.5546875" style="90" customWidth="1"/>
    <col min="13551" max="13551" width="11.109375" style="90" customWidth="1"/>
    <col min="13552" max="13552" width="10.109375" style="90" customWidth="1"/>
    <col min="13553" max="13553" width="12.44140625" style="90" customWidth="1"/>
    <col min="13554" max="13554" width="12.88671875" style="90" customWidth="1"/>
    <col min="13555" max="13555" width="11.88671875" style="90" customWidth="1"/>
    <col min="13556" max="13556" width="12.88671875" style="90" customWidth="1"/>
    <col min="13557" max="13557" width="11.88671875" style="90" customWidth="1"/>
    <col min="13558" max="13558" width="13.6640625" style="90" customWidth="1"/>
    <col min="13559" max="13559" width="3.33203125" style="90" customWidth="1"/>
    <col min="13560" max="13560" width="12.109375" style="90" customWidth="1"/>
    <col min="13561" max="13561" width="13" style="90" customWidth="1"/>
    <col min="13562" max="13562" width="10.88671875" style="90" customWidth="1"/>
    <col min="13563" max="13563" width="12.33203125" style="90" customWidth="1"/>
    <col min="13564" max="13565" width="2.6640625" style="90" customWidth="1"/>
    <col min="13566" max="13567" width="10.88671875" style="90"/>
    <col min="13568" max="13568" width="14.44140625" style="90" customWidth="1"/>
    <col min="13569" max="13569" width="13.44140625" style="90" customWidth="1"/>
    <col min="13570" max="13570" width="16.109375" style="90" customWidth="1"/>
    <col min="13571" max="13571" width="2.6640625" style="90" customWidth="1"/>
    <col min="13572" max="13575" width="10.88671875" style="90"/>
    <col min="13576" max="13576" width="10.109375" style="90" customWidth="1"/>
    <col min="13577" max="13577" width="10.88671875" style="90"/>
    <col min="13578" max="13578" width="15.44140625" style="90" bestFit="1" customWidth="1"/>
    <col min="13579" max="13580" width="12.88671875" style="90" bestFit="1" customWidth="1"/>
    <col min="13581" max="13715" width="10.88671875" style="90"/>
    <col min="13716" max="13716" width="1.6640625" style="90" customWidth="1"/>
    <col min="13717" max="13717" width="10" style="90" customWidth="1"/>
    <col min="13718" max="13718" width="10.88671875" style="90"/>
    <col min="13719" max="13720" width="8.109375" style="90" customWidth="1"/>
    <col min="13721" max="13721" width="8.88671875" style="90" customWidth="1"/>
    <col min="13722" max="13722" width="8.109375" style="90" customWidth="1"/>
    <col min="13723" max="13723" width="10.109375" style="90" customWidth="1"/>
    <col min="13724" max="13724" width="9.44140625" style="90" customWidth="1"/>
    <col min="13725" max="13725" width="10.33203125" style="90" customWidth="1"/>
    <col min="13726" max="13727" width="10.5546875" style="90" customWidth="1"/>
    <col min="13728" max="13728" width="11.44140625" style="90" customWidth="1"/>
    <col min="13729" max="13729" width="10.6640625" style="90" customWidth="1"/>
    <col min="13730" max="13731" width="10.88671875" style="90"/>
    <col min="13732" max="13732" width="12" style="90" customWidth="1"/>
    <col min="13733" max="13733" width="11" style="90" bestFit="1" customWidth="1"/>
    <col min="13734" max="13734" width="10.88671875" style="90" bestFit="1" customWidth="1"/>
    <col min="13735" max="13735" width="11.5546875" style="90" customWidth="1"/>
    <col min="13736" max="13736" width="10.88671875" style="90"/>
    <col min="13737" max="13737" width="11.88671875" style="90" customWidth="1"/>
    <col min="13738" max="13738" width="12.109375" style="90" customWidth="1"/>
    <col min="13739" max="13739" width="11.44140625" style="90" customWidth="1"/>
    <col min="13740" max="13740" width="12.44140625" style="90" customWidth="1"/>
    <col min="13741" max="13741" width="11.44140625" style="90" customWidth="1"/>
    <col min="13742" max="13744" width="10.88671875" style="90"/>
    <col min="13745" max="13745" width="11.44140625" style="90" customWidth="1"/>
    <col min="13746" max="13753" width="10.88671875" style="90"/>
    <col min="13754" max="13754" width="10.6640625" style="90" customWidth="1"/>
    <col min="13755" max="13755" width="10.88671875" style="90"/>
    <col min="13756" max="13756" width="12.33203125" style="90" customWidth="1"/>
    <col min="13757" max="13757" width="13.33203125" style="90" customWidth="1"/>
    <col min="13758" max="13758" width="11.109375" style="90" customWidth="1"/>
    <col min="13759" max="13759" width="11.6640625" style="90" customWidth="1"/>
    <col min="13760" max="13760" width="10.88671875" style="90"/>
    <col min="13761" max="13761" width="13.6640625" style="90" bestFit="1" customWidth="1"/>
    <col min="13762" max="13764" width="10.88671875" style="90"/>
    <col min="13765" max="13765" width="13" style="90" bestFit="1" customWidth="1"/>
    <col min="13766" max="13766" width="12.33203125" style="90" bestFit="1" customWidth="1"/>
    <col min="13767" max="13769" width="10.88671875" style="90"/>
    <col min="13770" max="13770" width="15.33203125" style="90" customWidth="1"/>
    <col min="13771" max="13771" width="13" style="90" bestFit="1" customWidth="1"/>
    <col min="13772" max="13772" width="12.33203125" style="90" customWidth="1"/>
    <col min="13773" max="13773" width="11.44140625" style="90" customWidth="1"/>
    <col min="13774" max="13776" width="10.88671875" style="90"/>
    <col min="13777" max="13777" width="14.6640625" style="90" customWidth="1"/>
    <col min="13778" max="13778" width="12.5546875" style="90" customWidth="1"/>
    <col min="13779" max="13779" width="2.6640625" style="90" customWidth="1"/>
    <col min="13780" max="13780" width="9" style="90" customWidth="1"/>
    <col min="13781" max="13781" width="11.6640625" style="90" customWidth="1"/>
    <col min="13782" max="13782" width="12.5546875" style="90" customWidth="1"/>
    <col min="13783" max="13783" width="13.5546875" style="90" customWidth="1"/>
    <col min="13784" max="13785" width="11.6640625" style="90" customWidth="1"/>
    <col min="13786" max="13786" width="10.44140625" style="90" customWidth="1"/>
    <col min="13787" max="13787" width="2.6640625" style="90" customWidth="1"/>
    <col min="13788" max="13788" width="13.33203125" style="90" customWidth="1"/>
    <col min="13789" max="13789" width="12.6640625" style="90" customWidth="1"/>
    <col min="13790" max="13790" width="10.88671875" style="90" customWidth="1"/>
    <col min="13791" max="13791" width="13.33203125" style="90" customWidth="1"/>
    <col min="13792" max="13792" width="2.6640625" style="90" customWidth="1"/>
    <col min="13793" max="13793" width="11.5546875" style="90" customWidth="1"/>
    <col min="13794" max="13794" width="10.109375" style="90" customWidth="1"/>
    <col min="13795" max="13795" width="11.5546875" style="90" customWidth="1"/>
    <col min="13796" max="13796" width="10.88671875" style="90" customWidth="1"/>
    <col min="13797" max="13797" width="12" style="90" customWidth="1"/>
    <col min="13798" max="13798" width="12.88671875" style="90" customWidth="1"/>
    <col min="13799" max="13799" width="11.88671875" style="90" customWidth="1"/>
    <col min="13800" max="13800" width="13.88671875" style="90" customWidth="1"/>
    <col min="13801" max="13801" width="8.44140625" style="90" customWidth="1"/>
    <col min="13802" max="13802" width="12.6640625" style="90" customWidth="1"/>
    <col min="13803" max="13803" width="13" style="90" customWidth="1"/>
    <col min="13804" max="13805" width="10.88671875" style="90" customWidth="1"/>
    <col min="13806" max="13806" width="5.5546875" style="90" customWidth="1"/>
    <col min="13807" max="13807" width="11.109375" style="90" customWidth="1"/>
    <col min="13808" max="13808" width="10.109375" style="90" customWidth="1"/>
    <col min="13809" max="13809" width="12.44140625" style="90" customWidth="1"/>
    <col min="13810" max="13810" width="12.88671875" style="90" customWidth="1"/>
    <col min="13811" max="13811" width="11.88671875" style="90" customWidth="1"/>
    <col min="13812" max="13812" width="12.88671875" style="90" customWidth="1"/>
    <col min="13813" max="13813" width="11.88671875" style="90" customWidth="1"/>
    <col min="13814" max="13814" width="13.6640625" style="90" customWidth="1"/>
    <col min="13815" max="13815" width="3.33203125" style="90" customWidth="1"/>
    <col min="13816" max="13816" width="12.109375" style="90" customWidth="1"/>
    <col min="13817" max="13817" width="13" style="90" customWidth="1"/>
    <col min="13818" max="13818" width="10.88671875" style="90" customWidth="1"/>
    <col min="13819" max="13819" width="12.33203125" style="90" customWidth="1"/>
    <col min="13820" max="13821" width="2.6640625" style="90" customWidth="1"/>
    <col min="13822" max="13823" width="10.88671875" style="90"/>
    <col min="13824" max="13824" width="14.44140625" style="90" customWidth="1"/>
    <col min="13825" max="13825" width="13.44140625" style="90" customWidth="1"/>
    <col min="13826" max="13826" width="16.109375" style="90" customWidth="1"/>
    <col min="13827" max="13827" width="2.6640625" style="90" customWidth="1"/>
    <col min="13828" max="13831" width="10.88671875" style="90"/>
    <col min="13832" max="13832" width="10.109375" style="90" customWidth="1"/>
    <col min="13833" max="13833" width="10.88671875" style="90"/>
    <col min="13834" max="13834" width="15.44140625" style="90" bestFit="1" customWidth="1"/>
    <col min="13835" max="13836" width="12.88671875" style="90" bestFit="1" customWidth="1"/>
    <col min="13837" max="13971" width="10.88671875" style="90"/>
    <col min="13972" max="13972" width="1.6640625" style="90" customWidth="1"/>
    <col min="13973" max="13973" width="10" style="90" customWidth="1"/>
    <col min="13974" max="13974" width="10.88671875" style="90"/>
    <col min="13975" max="13976" width="8.109375" style="90" customWidth="1"/>
    <col min="13977" max="13977" width="8.88671875" style="90" customWidth="1"/>
    <col min="13978" max="13978" width="8.109375" style="90" customWidth="1"/>
    <col min="13979" max="13979" width="10.109375" style="90" customWidth="1"/>
    <col min="13980" max="13980" width="9.44140625" style="90" customWidth="1"/>
    <col min="13981" max="13981" width="10.33203125" style="90" customWidth="1"/>
    <col min="13982" max="13983" width="10.5546875" style="90" customWidth="1"/>
    <col min="13984" max="13984" width="11.44140625" style="90" customWidth="1"/>
    <col min="13985" max="13985" width="10.6640625" style="90" customWidth="1"/>
    <col min="13986" max="13987" width="10.88671875" style="90"/>
    <col min="13988" max="13988" width="12" style="90" customWidth="1"/>
    <col min="13989" max="13989" width="11" style="90" bestFit="1" customWidth="1"/>
    <col min="13990" max="13990" width="10.88671875" style="90" bestFit="1" customWidth="1"/>
    <col min="13991" max="13991" width="11.5546875" style="90" customWidth="1"/>
    <col min="13992" max="13992" width="10.88671875" style="90"/>
    <col min="13993" max="13993" width="11.88671875" style="90" customWidth="1"/>
    <col min="13994" max="13994" width="12.109375" style="90" customWidth="1"/>
    <col min="13995" max="13995" width="11.44140625" style="90" customWidth="1"/>
    <col min="13996" max="13996" width="12.44140625" style="90" customWidth="1"/>
    <col min="13997" max="13997" width="11.44140625" style="90" customWidth="1"/>
    <col min="13998" max="14000" width="10.88671875" style="90"/>
    <col min="14001" max="14001" width="11.44140625" style="90" customWidth="1"/>
    <col min="14002" max="14009" width="10.88671875" style="90"/>
    <col min="14010" max="14010" width="10.6640625" style="90" customWidth="1"/>
    <col min="14011" max="14011" width="10.88671875" style="90"/>
    <col min="14012" max="14012" width="12.33203125" style="90" customWidth="1"/>
    <col min="14013" max="14013" width="13.33203125" style="90" customWidth="1"/>
    <col min="14014" max="14014" width="11.109375" style="90" customWidth="1"/>
    <col min="14015" max="14015" width="11.6640625" style="90" customWidth="1"/>
    <col min="14016" max="14016" width="10.88671875" style="90"/>
    <col min="14017" max="14017" width="13.6640625" style="90" bestFit="1" customWidth="1"/>
    <col min="14018" max="14020" width="10.88671875" style="90"/>
    <col min="14021" max="14021" width="13" style="90" bestFit="1" customWidth="1"/>
    <col min="14022" max="14022" width="12.33203125" style="90" bestFit="1" customWidth="1"/>
    <col min="14023" max="14025" width="10.88671875" style="90"/>
    <col min="14026" max="14026" width="15.33203125" style="90" customWidth="1"/>
    <col min="14027" max="14027" width="13" style="90" bestFit="1" customWidth="1"/>
    <col min="14028" max="14028" width="12.33203125" style="90" customWidth="1"/>
    <col min="14029" max="14029" width="11.44140625" style="90" customWidth="1"/>
    <col min="14030" max="14032" width="10.88671875" style="90"/>
    <col min="14033" max="14033" width="14.6640625" style="90" customWidth="1"/>
    <col min="14034" max="14034" width="12.5546875" style="90" customWidth="1"/>
    <col min="14035" max="14035" width="2.6640625" style="90" customWidth="1"/>
    <col min="14036" max="14036" width="9" style="90" customWidth="1"/>
    <col min="14037" max="14037" width="11.6640625" style="90" customWidth="1"/>
    <col min="14038" max="14038" width="12.5546875" style="90" customWidth="1"/>
    <col min="14039" max="14039" width="13.5546875" style="90" customWidth="1"/>
    <col min="14040" max="14041" width="11.6640625" style="90" customWidth="1"/>
    <col min="14042" max="14042" width="10.44140625" style="90" customWidth="1"/>
    <col min="14043" max="14043" width="2.6640625" style="90" customWidth="1"/>
    <col min="14044" max="14044" width="13.33203125" style="90" customWidth="1"/>
    <col min="14045" max="14045" width="12.6640625" style="90" customWidth="1"/>
    <col min="14046" max="14046" width="10.88671875" style="90" customWidth="1"/>
    <col min="14047" max="14047" width="13.33203125" style="90" customWidth="1"/>
    <col min="14048" max="14048" width="2.6640625" style="90" customWidth="1"/>
    <col min="14049" max="14049" width="11.5546875" style="90" customWidth="1"/>
    <col min="14050" max="14050" width="10.109375" style="90" customWidth="1"/>
    <col min="14051" max="14051" width="11.5546875" style="90" customWidth="1"/>
    <col min="14052" max="14052" width="10.88671875" style="90" customWidth="1"/>
    <col min="14053" max="14053" width="12" style="90" customWidth="1"/>
    <col min="14054" max="14054" width="12.88671875" style="90" customWidth="1"/>
    <col min="14055" max="14055" width="11.88671875" style="90" customWidth="1"/>
    <col min="14056" max="14056" width="13.88671875" style="90" customWidth="1"/>
    <col min="14057" max="14057" width="8.44140625" style="90" customWidth="1"/>
    <col min="14058" max="14058" width="12.6640625" style="90" customWidth="1"/>
    <col min="14059" max="14059" width="13" style="90" customWidth="1"/>
    <col min="14060" max="14061" width="10.88671875" style="90" customWidth="1"/>
    <col min="14062" max="14062" width="5.5546875" style="90" customWidth="1"/>
    <col min="14063" max="14063" width="11.109375" style="90" customWidth="1"/>
    <col min="14064" max="14064" width="10.109375" style="90" customWidth="1"/>
    <col min="14065" max="14065" width="12.44140625" style="90" customWidth="1"/>
    <col min="14066" max="14066" width="12.88671875" style="90" customWidth="1"/>
    <col min="14067" max="14067" width="11.88671875" style="90" customWidth="1"/>
    <col min="14068" max="14068" width="12.88671875" style="90" customWidth="1"/>
    <col min="14069" max="14069" width="11.88671875" style="90" customWidth="1"/>
    <col min="14070" max="14070" width="13.6640625" style="90" customWidth="1"/>
    <col min="14071" max="14071" width="3.33203125" style="90" customWidth="1"/>
    <col min="14072" max="14072" width="12.109375" style="90" customWidth="1"/>
    <col min="14073" max="14073" width="13" style="90" customWidth="1"/>
    <col min="14074" max="14074" width="10.88671875" style="90" customWidth="1"/>
    <col min="14075" max="14075" width="12.33203125" style="90" customWidth="1"/>
    <col min="14076" max="14077" width="2.6640625" style="90" customWidth="1"/>
    <col min="14078" max="14079" width="10.88671875" style="90"/>
    <col min="14080" max="14080" width="14.44140625" style="90" customWidth="1"/>
    <col min="14081" max="14081" width="13.44140625" style="90" customWidth="1"/>
    <col min="14082" max="14082" width="16.109375" style="90" customWidth="1"/>
    <col min="14083" max="14083" width="2.6640625" style="90" customWidth="1"/>
    <col min="14084" max="14087" width="10.88671875" style="90"/>
    <col min="14088" max="14088" width="10.109375" style="90" customWidth="1"/>
    <col min="14089" max="14089" width="10.88671875" style="90"/>
    <col min="14090" max="14090" width="15.44140625" style="90" bestFit="1" customWidth="1"/>
    <col min="14091" max="14092" width="12.88671875" style="90" bestFit="1" customWidth="1"/>
    <col min="14093" max="14227" width="10.88671875" style="90"/>
    <col min="14228" max="14228" width="1.6640625" style="90" customWidth="1"/>
    <col min="14229" max="14229" width="10" style="90" customWidth="1"/>
    <col min="14230" max="14230" width="10.88671875" style="90"/>
    <col min="14231" max="14232" width="8.109375" style="90" customWidth="1"/>
    <col min="14233" max="14233" width="8.88671875" style="90" customWidth="1"/>
    <col min="14234" max="14234" width="8.109375" style="90" customWidth="1"/>
    <col min="14235" max="14235" width="10.109375" style="90" customWidth="1"/>
    <col min="14236" max="14236" width="9.44140625" style="90" customWidth="1"/>
    <col min="14237" max="14237" width="10.33203125" style="90" customWidth="1"/>
    <col min="14238" max="14239" width="10.5546875" style="90" customWidth="1"/>
    <col min="14240" max="14240" width="11.44140625" style="90" customWidth="1"/>
    <col min="14241" max="14241" width="10.6640625" style="90" customWidth="1"/>
    <col min="14242" max="14243" width="10.88671875" style="90"/>
    <col min="14244" max="14244" width="12" style="90" customWidth="1"/>
    <col min="14245" max="14245" width="11" style="90" bestFit="1" customWidth="1"/>
    <col min="14246" max="14246" width="10.88671875" style="90" bestFit="1" customWidth="1"/>
    <col min="14247" max="14247" width="11.5546875" style="90" customWidth="1"/>
    <col min="14248" max="14248" width="10.88671875" style="90"/>
    <col min="14249" max="14249" width="11.88671875" style="90" customWidth="1"/>
    <col min="14250" max="14250" width="12.109375" style="90" customWidth="1"/>
    <col min="14251" max="14251" width="11.44140625" style="90" customWidth="1"/>
    <col min="14252" max="14252" width="12.44140625" style="90" customWidth="1"/>
    <col min="14253" max="14253" width="11.44140625" style="90" customWidth="1"/>
    <col min="14254" max="14256" width="10.88671875" style="90"/>
    <col min="14257" max="14257" width="11.44140625" style="90" customWidth="1"/>
    <col min="14258" max="14265" width="10.88671875" style="90"/>
    <col min="14266" max="14266" width="10.6640625" style="90" customWidth="1"/>
    <col min="14267" max="14267" width="10.88671875" style="90"/>
    <col min="14268" max="14268" width="12.33203125" style="90" customWidth="1"/>
    <col min="14269" max="14269" width="13.33203125" style="90" customWidth="1"/>
    <col min="14270" max="14270" width="11.109375" style="90" customWidth="1"/>
    <col min="14271" max="14271" width="11.6640625" style="90" customWidth="1"/>
    <col min="14272" max="14272" width="10.88671875" style="90"/>
    <col min="14273" max="14273" width="13.6640625" style="90" bestFit="1" customWidth="1"/>
    <col min="14274" max="14276" width="10.88671875" style="90"/>
    <col min="14277" max="14277" width="13" style="90" bestFit="1" customWidth="1"/>
    <col min="14278" max="14278" width="12.33203125" style="90" bestFit="1" customWidth="1"/>
    <col min="14279" max="14281" width="10.88671875" style="90"/>
    <col min="14282" max="14282" width="15.33203125" style="90" customWidth="1"/>
    <col min="14283" max="14283" width="13" style="90" bestFit="1" customWidth="1"/>
    <col min="14284" max="14284" width="12.33203125" style="90" customWidth="1"/>
    <col min="14285" max="14285" width="11.44140625" style="90" customWidth="1"/>
    <col min="14286" max="14288" width="10.88671875" style="90"/>
    <col min="14289" max="14289" width="14.6640625" style="90" customWidth="1"/>
    <col min="14290" max="14290" width="12.5546875" style="90" customWidth="1"/>
    <col min="14291" max="14291" width="2.6640625" style="90" customWidth="1"/>
    <col min="14292" max="14292" width="9" style="90" customWidth="1"/>
    <col min="14293" max="14293" width="11.6640625" style="90" customWidth="1"/>
    <col min="14294" max="14294" width="12.5546875" style="90" customWidth="1"/>
    <col min="14295" max="14295" width="13.5546875" style="90" customWidth="1"/>
    <col min="14296" max="14297" width="11.6640625" style="90" customWidth="1"/>
    <col min="14298" max="14298" width="10.44140625" style="90" customWidth="1"/>
    <col min="14299" max="14299" width="2.6640625" style="90" customWidth="1"/>
    <col min="14300" max="14300" width="13.33203125" style="90" customWidth="1"/>
    <col min="14301" max="14301" width="12.6640625" style="90" customWidth="1"/>
    <col min="14302" max="14302" width="10.88671875" style="90" customWidth="1"/>
    <col min="14303" max="14303" width="13.33203125" style="90" customWidth="1"/>
    <col min="14304" max="14304" width="2.6640625" style="90" customWidth="1"/>
    <col min="14305" max="14305" width="11.5546875" style="90" customWidth="1"/>
    <col min="14306" max="14306" width="10.109375" style="90" customWidth="1"/>
    <col min="14307" max="14307" width="11.5546875" style="90" customWidth="1"/>
    <col min="14308" max="14308" width="10.88671875" style="90" customWidth="1"/>
    <col min="14309" max="14309" width="12" style="90" customWidth="1"/>
    <col min="14310" max="14310" width="12.88671875" style="90" customWidth="1"/>
    <col min="14311" max="14311" width="11.88671875" style="90" customWidth="1"/>
    <col min="14312" max="14312" width="13.88671875" style="90" customWidth="1"/>
    <col min="14313" max="14313" width="8.44140625" style="90" customWidth="1"/>
    <col min="14314" max="14314" width="12.6640625" style="90" customWidth="1"/>
    <col min="14315" max="14315" width="13" style="90" customWidth="1"/>
    <col min="14316" max="14317" width="10.88671875" style="90" customWidth="1"/>
    <col min="14318" max="14318" width="5.5546875" style="90" customWidth="1"/>
    <col min="14319" max="14319" width="11.109375" style="90" customWidth="1"/>
    <col min="14320" max="14320" width="10.109375" style="90" customWidth="1"/>
    <col min="14321" max="14321" width="12.44140625" style="90" customWidth="1"/>
    <col min="14322" max="14322" width="12.88671875" style="90" customWidth="1"/>
    <col min="14323" max="14323" width="11.88671875" style="90" customWidth="1"/>
    <col min="14324" max="14324" width="12.88671875" style="90" customWidth="1"/>
    <col min="14325" max="14325" width="11.88671875" style="90" customWidth="1"/>
    <col min="14326" max="14326" width="13.6640625" style="90" customWidth="1"/>
    <col min="14327" max="14327" width="3.33203125" style="90" customWidth="1"/>
    <col min="14328" max="14328" width="12.109375" style="90" customWidth="1"/>
    <col min="14329" max="14329" width="13" style="90" customWidth="1"/>
    <col min="14330" max="14330" width="10.88671875" style="90" customWidth="1"/>
    <col min="14331" max="14331" width="12.33203125" style="90" customWidth="1"/>
    <col min="14332" max="14333" width="2.6640625" style="90" customWidth="1"/>
    <col min="14334" max="14335" width="10.88671875" style="90"/>
    <col min="14336" max="14336" width="14.44140625" style="90" customWidth="1"/>
    <col min="14337" max="14337" width="13.44140625" style="90" customWidth="1"/>
    <col min="14338" max="14338" width="16.109375" style="90" customWidth="1"/>
    <col min="14339" max="14339" width="2.6640625" style="90" customWidth="1"/>
    <col min="14340" max="14343" width="10.88671875" style="90"/>
    <col min="14344" max="14344" width="10.109375" style="90" customWidth="1"/>
    <col min="14345" max="14345" width="10.88671875" style="90"/>
    <col min="14346" max="14346" width="15.44140625" style="90" bestFit="1" customWidth="1"/>
    <col min="14347" max="14348" width="12.88671875" style="90" bestFit="1" customWidth="1"/>
    <col min="14349" max="14483" width="10.88671875" style="90"/>
    <col min="14484" max="14484" width="1.6640625" style="90" customWidth="1"/>
    <col min="14485" max="14485" width="10" style="90" customWidth="1"/>
    <col min="14486" max="14486" width="10.88671875" style="90"/>
    <col min="14487" max="14488" width="8.109375" style="90" customWidth="1"/>
    <col min="14489" max="14489" width="8.88671875" style="90" customWidth="1"/>
    <col min="14490" max="14490" width="8.109375" style="90" customWidth="1"/>
    <col min="14491" max="14491" width="10.109375" style="90" customWidth="1"/>
    <col min="14492" max="14492" width="9.44140625" style="90" customWidth="1"/>
    <col min="14493" max="14493" width="10.33203125" style="90" customWidth="1"/>
    <col min="14494" max="14495" width="10.5546875" style="90" customWidth="1"/>
    <col min="14496" max="14496" width="11.44140625" style="90" customWidth="1"/>
    <col min="14497" max="14497" width="10.6640625" style="90" customWidth="1"/>
    <col min="14498" max="14499" width="10.88671875" style="90"/>
    <col min="14500" max="14500" width="12" style="90" customWidth="1"/>
    <col min="14501" max="14501" width="11" style="90" bestFit="1" customWidth="1"/>
    <col min="14502" max="14502" width="10.88671875" style="90" bestFit="1" customWidth="1"/>
    <col min="14503" max="14503" width="11.5546875" style="90" customWidth="1"/>
    <col min="14504" max="14504" width="10.88671875" style="90"/>
    <col min="14505" max="14505" width="11.88671875" style="90" customWidth="1"/>
    <col min="14506" max="14506" width="12.109375" style="90" customWidth="1"/>
    <col min="14507" max="14507" width="11.44140625" style="90" customWidth="1"/>
    <col min="14508" max="14508" width="12.44140625" style="90" customWidth="1"/>
    <col min="14509" max="14509" width="11.44140625" style="90" customWidth="1"/>
    <col min="14510" max="14512" width="10.88671875" style="90"/>
    <col min="14513" max="14513" width="11.44140625" style="90" customWidth="1"/>
    <col min="14514" max="14521" width="10.88671875" style="90"/>
    <col min="14522" max="14522" width="10.6640625" style="90" customWidth="1"/>
    <col min="14523" max="14523" width="10.88671875" style="90"/>
    <col min="14524" max="14524" width="12.33203125" style="90" customWidth="1"/>
    <col min="14525" max="14525" width="13.33203125" style="90" customWidth="1"/>
    <col min="14526" max="14526" width="11.109375" style="90" customWidth="1"/>
    <col min="14527" max="14527" width="11.6640625" style="90" customWidth="1"/>
    <col min="14528" max="14528" width="10.88671875" style="90"/>
    <col min="14529" max="14529" width="13.6640625" style="90" bestFit="1" customWidth="1"/>
    <col min="14530" max="14532" width="10.88671875" style="90"/>
    <col min="14533" max="14533" width="13" style="90" bestFit="1" customWidth="1"/>
    <col min="14534" max="14534" width="12.33203125" style="90" bestFit="1" customWidth="1"/>
    <col min="14535" max="14537" width="10.88671875" style="90"/>
    <col min="14538" max="14538" width="15.33203125" style="90" customWidth="1"/>
    <col min="14539" max="14539" width="13" style="90" bestFit="1" customWidth="1"/>
    <col min="14540" max="14540" width="12.33203125" style="90" customWidth="1"/>
    <col min="14541" max="14541" width="11.44140625" style="90" customWidth="1"/>
    <col min="14542" max="14544" width="10.88671875" style="90"/>
    <col min="14545" max="14545" width="14.6640625" style="90" customWidth="1"/>
    <col min="14546" max="14546" width="12.5546875" style="90" customWidth="1"/>
    <col min="14547" max="14547" width="2.6640625" style="90" customWidth="1"/>
    <col min="14548" max="14548" width="9" style="90" customWidth="1"/>
    <col min="14549" max="14549" width="11.6640625" style="90" customWidth="1"/>
    <col min="14550" max="14550" width="12.5546875" style="90" customWidth="1"/>
    <col min="14551" max="14551" width="13.5546875" style="90" customWidth="1"/>
    <col min="14552" max="14553" width="11.6640625" style="90" customWidth="1"/>
    <col min="14554" max="14554" width="10.44140625" style="90" customWidth="1"/>
    <col min="14555" max="14555" width="2.6640625" style="90" customWidth="1"/>
    <col min="14556" max="14556" width="13.33203125" style="90" customWidth="1"/>
    <col min="14557" max="14557" width="12.6640625" style="90" customWidth="1"/>
    <col min="14558" max="14558" width="10.88671875" style="90" customWidth="1"/>
    <col min="14559" max="14559" width="13.33203125" style="90" customWidth="1"/>
    <col min="14560" max="14560" width="2.6640625" style="90" customWidth="1"/>
    <col min="14561" max="14561" width="11.5546875" style="90" customWidth="1"/>
    <col min="14562" max="14562" width="10.109375" style="90" customWidth="1"/>
    <col min="14563" max="14563" width="11.5546875" style="90" customWidth="1"/>
    <col min="14564" max="14564" width="10.88671875" style="90" customWidth="1"/>
    <col min="14565" max="14565" width="12" style="90" customWidth="1"/>
    <col min="14566" max="14566" width="12.88671875" style="90" customWidth="1"/>
    <col min="14567" max="14567" width="11.88671875" style="90" customWidth="1"/>
    <col min="14568" max="14568" width="13.88671875" style="90" customWidth="1"/>
    <col min="14569" max="14569" width="8.44140625" style="90" customWidth="1"/>
    <col min="14570" max="14570" width="12.6640625" style="90" customWidth="1"/>
    <col min="14571" max="14571" width="13" style="90" customWidth="1"/>
    <col min="14572" max="14573" width="10.88671875" style="90" customWidth="1"/>
    <col min="14574" max="14574" width="5.5546875" style="90" customWidth="1"/>
    <col min="14575" max="14575" width="11.109375" style="90" customWidth="1"/>
    <col min="14576" max="14576" width="10.109375" style="90" customWidth="1"/>
    <col min="14577" max="14577" width="12.44140625" style="90" customWidth="1"/>
    <col min="14578" max="14578" width="12.88671875" style="90" customWidth="1"/>
    <col min="14579" max="14579" width="11.88671875" style="90" customWidth="1"/>
    <col min="14580" max="14580" width="12.88671875" style="90" customWidth="1"/>
    <col min="14581" max="14581" width="11.88671875" style="90" customWidth="1"/>
    <col min="14582" max="14582" width="13.6640625" style="90" customWidth="1"/>
    <col min="14583" max="14583" width="3.33203125" style="90" customWidth="1"/>
    <col min="14584" max="14584" width="12.109375" style="90" customWidth="1"/>
    <col min="14585" max="14585" width="13" style="90" customWidth="1"/>
    <col min="14586" max="14586" width="10.88671875" style="90" customWidth="1"/>
    <col min="14587" max="14587" width="12.33203125" style="90" customWidth="1"/>
    <col min="14588" max="14589" width="2.6640625" style="90" customWidth="1"/>
    <col min="14590" max="14591" width="10.88671875" style="90"/>
    <col min="14592" max="14592" width="14.44140625" style="90" customWidth="1"/>
    <col min="14593" max="14593" width="13.44140625" style="90" customWidth="1"/>
    <col min="14594" max="14594" width="16.109375" style="90" customWidth="1"/>
    <col min="14595" max="14595" width="2.6640625" style="90" customWidth="1"/>
    <col min="14596" max="14599" width="10.88671875" style="90"/>
    <col min="14600" max="14600" width="10.109375" style="90" customWidth="1"/>
    <col min="14601" max="14601" width="10.88671875" style="90"/>
    <col min="14602" max="14602" width="15.44140625" style="90" bestFit="1" customWidth="1"/>
    <col min="14603" max="14604" width="12.88671875" style="90" bestFit="1" customWidth="1"/>
    <col min="14605" max="14739" width="10.88671875" style="90"/>
    <col min="14740" max="14740" width="1.6640625" style="90" customWidth="1"/>
    <col min="14741" max="14741" width="10" style="90" customWidth="1"/>
    <col min="14742" max="14742" width="10.88671875" style="90"/>
    <col min="14743" max="14744" width="8.109375" style="90" customWidth="1"/>
    <col min="14745" max="14745" width="8.88671875" style="90" customWidth="1"/>
    <col min="14746" max="14746" width="8.109375" style="90" customWidth="1"/>
    <col min="14747" max="14747" width="10.109375" style="90" customWidth="1"/>
    <col min="14748" max="14748" width="9.44140625" style="90" customWidth="1"/>
    <col min="14749" max="14749" width="10.33203125" style="90" customWidth="1"/>
    <col min="14750" max="14751" width="10.5546875" style="90" customWidth="1"/>
    <col min="14752" max="14752" width="11.44140625" style="90" customWidth="1"/>
    <col min="14753" max="14753" width="10.6640625" style="90" customWidth="1"/>
    <col min="14754" max="14755" width="10.88671875" style="90"/>
    <col min="14756" max="14756" width="12" style="90" customWidth="1"/>
    <col min="14757" max="14757" width="11" style="90" bestFit="1" customWidth="1"/>
    <col min="14758" max="14758" width="10.88671875" style="90" bestFit="1" customWidth="1"/>
    <col min="14759" max="14759" width="11.5546875" style="90" customWidth="1"/>
    <col min="14760" max="14760" width="10.88671875" style="90"/>
    <col min="14761" max="14761" width="11.88671875" style="90" customWidth="1"/>
    <col min="14762" max="14762" width="12.109375" style="90" customWidth="1"/>
    <col min="14763" max="14763" width="11.44140625" style="90" customWidth="1"/>
    <col min="14764" max="14764" width="12.44140625" style="90" customWidth="1"/>
    <col min="14765" max="14765" width="11.44140625" style="90" customWidth="1"/>
    <col min="14766" max="14768" width="10.88671875" style="90"/>
    <col min="14769" max="14769" width="11.44140625" style="90" customWidth="1"/>
    <col min="14770" max="14777" width="10.88671875" style="90"/>
    <col min="14778" max="14778" width="10.6640625" style="90" customWidth="1"/>
    <col min="14779" max="14779" width="10.88671875" style="90"/>
    <col min="14780" max="14780" width="12.33203125" style="90" customWidth="1"/>
    <col min="14781" max="14781" width="13.33203125" style="90" customWidth="1"/>
    <col min="14782" max="14782" width="11.109375" style="90" customWidth="1"/>
    <col min="14783" max="14783" width="11.6640625" style="90" customWidth="1"/>
    <col min="14784" max="14784" width="10.88671875" style="90"/>
    <col min="14785" max="14785" width="13.6640625" style="90" bestFit="1" customWidth="1"/>
    <col min="14786" max="14788" width="10.88671875" style="90"/>
    <col min="14789" max="14789" width="13" style="90" bestFit="1" customWidth="1"/>
    <col min="14790" max="14790" width="12.33203125" style="90" bestFit="1" customWidth="1"/>
    <col min="14791" max="14793" width="10.88671875" style="90"/>
    <col min="14794" max="14794" width="15.33203125" style="90" customWidth="1"/>
    <col min="14795" max="14795" width="13" style="90" bestFit="1" customWidth="1"/>
    <col min="14796" max="14796" width="12.33203125" style="90" customWidth="1"/>
    <col min="14797" max="14797" width="11.44140625" style="90" customWidth="1"/>
    <col min="14798" max="14800" width="10.88671875" style="90"/>
    <col min="14801" max="14801" width="14.6640625" style="90" customWidth="1"/>
    <col min="14802" max="14802" width="12.5546875" style="90" customWidth="1"/>
    <col min="14803" max="14803" width="2.6640625" style="90" customWidth="1"/>
    <col min="14804" max="14804" width="9" style="90" customWidth="1"/>
    <col min="14805" max="14805" width="11.6640625" style="90" customWidth="1"/>
    <col min="14806" max="14806" width="12.5546875" style="90" customWidth="1"/>
    <col min="14807" max="14807" width="13.5546875" style="90" customWidth="1"/>
    <col min="14808" max="14809" width="11.6640625" style="90" customWidth="1"/>
    <col min="14810" max="14810" width="10.44140625" style="90" customWidth="1"/>
    <col min="14811" max="14811" width="2.6640625" style="90" customWidth="1"/>
    <col min="14812" max="14812" width="13.33203125" style="90" customWidth="1"/>
    <col min="14813" max="14813" width="12.6640625" style="90" customWidth="1"/>
    <col min="14814" max="14814" width="10.88671875" style="90" customWidth="1"/>
    <col min="14815" max="14815" width="13.33203125" style="90" customWidth="1"/>
    <col min="14816" max="14816" width="2.6640625" style="90" customWidth="1"/>
    <col min="14817" max="14817" width="11.5546875" style="90" customWidth="1"/>
    <col min="14818" max="14818" width="10.109375" style="90" customWidth="1"/>
    <col min="14819" max="14819" width="11.5546875" style="90" customWidth="1"/>
    <col min="14820" max="14820" width="10.88671875" style="90" customWidth="1"/>
    <col min="14821" max="14821" width="12" style="90" customWidth="1"/>
    <col min="14822" max="14822" width="12.88671875" style="90" customWidth="1"/>
    <col min="14823" max="14823" width="11.88671875" style="90" customWidth="1"/>
    <col min="14824" max="14824" width="13.88671875" style="90" customWidth="1"/>
    <col min="14825" max="14825" width="8.44140625" style="90" customWidth="1"/>
    <col min="14826" max="14826" width="12.6640625" style="90" customWidth="1"/>
    <col min="14827" max="14827" width="13" style="90" customWidth="1"/>
    <col min="14828" max="14829" width="10.88671875" style="90" customWidth="1"/>
    <col min="14830" max="14830" width="5.5546875" style="90" customWidth="1"/>
    <col min="14831" max="14831" width="11.109375" style="90" customWidth="1"/>
    <col min="14832" max="14832" width="10.109375" style="90" customWidth="1"/>
    <col min="14833" max="14833" width="12.44140625" style="90" customWidth="1"/>
    <col min="14834" max="14834" width="12.88671875" style="90" customWidth="1"/>
    <col min="14835" max="14835" width="11.88671875" style="90" customWidth="1"/>
    <col min="14836" max="14836" width="12.88671875" style="90" customWidth="1"/>
    <col min="14837" max="14837" width="11.88671875" style="90" customWidth="1"/>
    <col min="14838" max="14838" width="13.6640625" style="90" customWidth="1"/>
    <col min="14839" max="14839" width="3.33203125" style="90" customWidth="1"/>
    <col min="14840" max="14840" width="12.109375" style="90" customWidth="1"/>
    <col min="14841" max="14841" width="13" style="90" customWidth="1"/>
    <col min="14842" max="14842" width="10.88671875" style="90" customWidth="1"/>
    <col min="14843" max="14843" width="12.33203125" style="90" customWidth="1"/>
    <col min="14844" max="14845" width="2.6640625" style="90" customWidth="1"/>
    <col min="14846" max="14847" width="10.88671875" style="90"/>
    <col min="14848" max="14848" width="14.44140625" style="90" customWidth="1"/>
    <col min="14849" max="14849" width="13.44140625" style="90" customWidth="1"/>
    <col min="14850" max="14850" width="16.109375" style="90" customWidth="1"/>
    <col min="14851" max="14851" width="2.6640625" style="90" customWidth="1"/>
    <col min="14852" max="14855" width="10.88671875" style="90"/>
    <col min="14856" max="14856" width="10.109375" style="90" customWidth="1"/>
    <col min="14857" max="14857" width="10.88671875" style="90"/>
    <col min="14858" max="14858" width="15.44140625" style="90" bestFit="1" customWidth="1"/>
    <col min="14859" max="14860" width="12.88671875" style="90" bestFit="1" customWidth="1"/>
    <col min="14861" max="14995" width="10.88671875" style="90"/>
    <col min="14996" max="14996" width="1.6640625" style="90" customWidth="1"/>
    <col min="14997" max="14997" width="10" style="90" customWidth="1"/>
    <col min="14998" max="14998" width="10.88671875" style="90"/>
    <col min="14999" max="15000" width="8.109375" style="90" customWidth="1"/>
    <col min="15001" max="15001" width="8.88671875" style="90" customWidth="1"/>
    <col min="15002" max="15002" width="8.109375" style="90" customWidth="1"/>
    <col min="15003" max="15003" width="10.109375" style="90" customWidth="1"/>
    <col min="15004" max="15004" width="9.44140625" style="90" customWidth="1"/>
    <col min="15005" max="15005" width="10.33203125" style="90" customWidth="1"/>
    <col min="15006" max="15007" width="10.5546875" style="90" customWidth="1"/>
    <col min="15008" max="15008" width="11.44140625" style="90" customWidth="1"/>
    <col min="15009" max="15009" width="10.6640625" style="90" customWidth="1"/>
    <col min="15010" max="15011" width="10.88671875" style="90"/>
    <col min="15012" max="15012" width="12" style="90" customWidth="1"/>
    <col min="15013" max="15013" width="11" style="90" bestFit="1" customWidth="1"/>
    <col min="15014" max="15014" width="10.88671875" style="90" bestFit="1" customWidth="1"/>
    <col min="15015" max="15015" width="11.5546875" style="90" customWidth="1"/>
    <col min="15016" max="15016" width="10.88671875" style="90"/>
    <col min="15017" max="15017" width="11.88671875" style="90" customWidth="1"/>
    <col min="15018" max="15018" width="12.109375" style="90" customWidth="1"/>
    <col min="15019" max="15019" width="11.44140625" style="90" customWidth="1"/>
    <col min="15020" max="15020" width="12.44140625" style="90" customWidth="1"/>
    <col min="15021" max="15021" width="11.44140625" style="90" customWidth="1"/>
    <col min="15022" max="15024" width="10.88671875" style="90"/>
    <col min="15025" max="15025" width="11.44140625" style="90" customWidth="1"/>
    <col min="15026" max="15033" width="10.88671875" style="90"/>
    <col min="15034" max="15034" width="10.6640625" style="90" customWidth="1"/>
    <col min="15035" max="15035" width="10.88671875" style="90"/>
    <col min="15036" max="15036" width="12.33203125" style="90" customWidth="1"/>
    <col min="15037" max="15037" width="13.33203125" style="90" customWidth="1"/>
    <col min="15038" max="15038" width="11.109375" style="90" customWidth="1"/>
    <col min="15039" max="15039" width="11.6640625" style="90" customWidth="1"/>
    <col min="15040" max="15040" width="10.88671875" style="90"/>
    <col min="15041" max="15041" width="13.6640625" style="90" bestFit="1" customWidth="1"/>
    <col min="15042" max="15044" width="10.88671875" style="90"/>
    <col min="15045" max="15045" width="13" style="90" bestFit="1" customWidth="1"/>
    <col min="15046" max="15046" width="12.33203125" style="90" bestFit="1" customWidth="1"/>
    <col min="15047" max="15049" width="10.88671875" style="90"/>
    <col min="15050" max="15050" width="15.33203125" style="90" customWidth="1"/>
    <col min="15051" max="15051" width="13" style="90" bestFit="1" customWidth="1"/>
    <col min="15052" max="15052" width="12.33203125" style="90" customWidth="1"/>
    <col min="15053" max="15053" width="11.44140625" style="90" customWidth="1"/>
    <col min="15054" max="15056" width="10.88671875" style="90"/>
    <col min="15057" max="15057" width="14.6640625" style="90" customWidth="1"/>
    <col min="15058" max="15058" width="12.5546875" style="90" customWidth="1"/>
    <col min="15059" max="15059" width="2.6640625" style="90" customWidth="1"/>
    <col min="15060" max="15060" width="9" style="90" customWidth="1"/>
    <col min="15061" max="15061" width="11.6640625" style="90" customWidth="1"/>
    <col min="15062" max="15062" width="12.5546875" style="90" customWidth="1"/>
    <col min="15063" max="15063" width="13.5546875" style="90" customWidth="1"/>
    <col min="15064" max="15065" width="11.6640625" style="90" customWidth="1"/>
    <col min="15066" max="15066" width="10.44140625" style="90" customWidth="1"/>
    <col min="15067" max="15067" width="2.6640625" style="90" customWidth="1"/>
    <col min="15068" max="15068" width="13.33203125" style="90" customWidth="1"/>
    <col min="15069" max="15069" width="12.6640625" style="90" customWidth="1"/>
    <col min="15070" max="15070" width="10.88671875" style="90" customWidth="1"/>
    <col min="15071" max="15071" width="13.33203125" style="90" customWidth="1"/>
    <col min="15072" max="15072" width="2.6640625" style="90" customWidth="1"/>
    <col min="15073" max="15073" width="11.5546875" style="90" customWidth="1"/>
    <col min="15074" max="15074" width="10.109375" style="90" customWidth="1"/>
    <col min="15075" max="15075" width="11.5546875" style="90" customWidth="1"/>
    <col min="15076" max="15076" width="10.88671875" style="90" customWidth="1"/>
    <col min="15077" max="15077" width="12" style="90" customWidth="1"/>
    <col min="15078" max="15078" width="12.88671875" style="90" customWidth="1"/>
    <col min="15079" max="15079" width="11.88671875" style="90" customWidth="1"/>
    <col min="15080" max="15080" width="13.88671875" style="90" customWidth="1"/>
    <col min="15081" max="15081" width="8.44140625" style="90" customWidth="1"/>
    <col min="15082" max="15082" width="12.6640625" style="90" customWidth="1"/>
    <col min="15083" max="15083" width="13" style="90" customWidth="1"/>
    <col min="15084" max="15085" width="10.88671875" style="90" customWidth="1"/>
    <col min="15086" max="15086" width="5.5546875" style="90" customWidth="1"/>
    <col min="15087" max="15087" width="11.109375" style="90" customWidth="1"/>
    <col min="15088" max="15088" width="10.109375" style="90" customWidth="1"/>
    <col min="15089" max="15089" width="12.44140625" style="90" customWidth="1"/>
    <col min="15090" max="15090" width="12.88671875" style="90" customWidth="1"/>
    <col min="15091" max="15091" width="11.88671875" style="90" customWidth="1"/>
    <col min="15092" max="15092" width="12.88671875" style="90" customWidth="1"/>
    <col min="15093" max="15093" width="11.88671875" style="90" customWidth="1"/>
    <col min="15094" max="15094" width="13.6640625" style="90" customWidth="1"/>
    <col min="15095" max="15095" width="3.33203125" style="90" customWidth="1"/>
    <col min="15096" max="15096" width="12.109375" style="90" customWidth="1"/>
    <col min="15097" max="15097" width="13" style="90" customWidth="1"/>
    <col min="15098" max="15098" width="10.88671875" style="90" customWidth="1"/>
    <col min="15099" max="15099" width="12.33203125" style="90" customWidth="1"/>
    <col min="15100" max="15101" width="2.6640625" style="90" customWidth="1"/>
    <col min="15102" max="15103" width="10.88671875" style="90"/>
    <col min="15104" max="15104" width="14.44140625" style="90" customWidth="1"/>
    <col min="15105" max="15105" width="13.44140625" style="90" customWidth="1"/>
    <col min="15106" max="15106" width="16.109375" style="90" customWidth="1"/>
    <col min="15107" max="15107" width="2.6640625" style="90" customWidth="1"/>
    <col min="15108" max="15111" width="10.88671875" style="90"/>
    <col min="15112" max="15112" width="10.109375" style="90" customWidth="1"/>
    <col min="15113" max="15113" width="10.88671875" style="90"/>
    <col min="15114" max="15114" width="15.44140625" style="90" bestFit="1" customWidth="1"/>
    <col min="15115" max="15116" width="12.88671875" style="90" bestFit="1" customWidth="1"/>
    <col min="15117" max="15251" width="10.88671875" style="90"/>
    <col min="15252" max="15252" width="1.6640625" style="90" customWidth="1"/>
    <col min="15253" max="15253" width="10" style="90" customWidth="1"/>
    <col min="15254" max="15254" width="10.88671875" style="90"/>
    <col min="15255" max="15256" width="8.109375" style="90" customWidth="1"/>
    <col min="15257" max="15257" width="8.88671875" style="90" customWidth="1"/>
    <col min="15258" max="15258" width="8.109375" style="90" customWidth="1"/>
    <col min="15259" max="15259" width="10.109375" style="90" customWidth="1"/>
    <col min="15260" max="15260" width="9.44140625" style="90" customWidth="1"/>
    <col min="15261" max="15261" width="10.33203125" style="90" customWidth="1"/>
    <col min="15262" max="15263" width="10.5546875" style="90" customWidth="1"/>
    <col min="15264" max="15264" width="11.44140625" style="90" customWidth="1"/>
    <col min="15265" max="15265" width="10.6640625" style="90" customWidth="1"/>
    <col min="15266" max="15267" width="10.88671875" style="90"/>
    <col min="15268" max="15268" width="12" style="90" customWidth="1"/>
    <col min="15269" max="15269" width="11" style="90" bestFit="1" customWidth="1"/>
    <col min="15270" max="15270" width="10.88671875" style="90" bestFit="1" customWidth="1"/>
    <col min="15271" max="15271" width="11.5546875" style="90" customWidth="1"/>
    <col min="15272" max="15272" width="10.88671875" style="90"/>
    <col min="15273" max="15273" width="11.88671875" style="90" customWidth="1"/>
    <col min="15274" max="15274" width="12.109375" style="90" customWidth="1"/>
    <col min="15275" max="15275" width="11.44140625" style="90" customWidth="1"/>
    <col min="15276" max="15276" width="12.44140625" style="90" customWidth="1"/>
    <col min="15277" max="15277" width="11.44140625" style="90" customWidth="1"/>
    <col min="15278" max="15280" width="10.88671875" style="90"/>
    <col min="15281" max="15281" width="11.44140625" style="90" customWidth="1"/>
    <col min="15282" max="15289" width="10.88671875" style="90"/>
    <col min="15290" max="15290" width="10.6640625" style="90" customWidth="1"/>
    <col min="15291" max="15291" width="10.88671875" style="90"/>
    <col min="15292" max="15292" width="12.33203125" style="90" customWidth="1"/>
    <col min="15293" max="15293" width="13.33203125" style="90" customWidth="1"/>
    <col min="15294" max="15294" width="11.109375" style="90" customWidth="1"/>
    <col min="15295" max="15295" width="11.6640625" style="90" customWidth="1"/>
    <col min="15296" max="15296" width="10.88671875" style="90"/>
    <col min="15297" max="15297" width="13.6640625" style="90" bestFit="1" customWidth="1"/>
    <col min="15298" max="15300" width="10.88671875" style="90"/>
    <col min="15301" max="15301" width="13" style="90" bestFit="1" customWidth="1"/>
    <col min="15302" max="15302" width="12.33203125" style="90" bestFit="1" customWidth="1"/>
    <col min="15303" max="15305" width="10.88671875" style="90"/>
    <col min="15306" max="15306" width="15.33203125" style="90" customWidth="1"/>
    <col min="15307" max="15307" width="13" style="90" bestFit="1" customWidth="1"/>
    <col min="15308" max="15308" width="12.33203125" style="90" customWidth="1"/>
    <col min="15309" max="15309" width="11.44140625" style="90" customWidth="1"/>
    <col min="15310" max="15312" width="10.88671875" style="90"/>
    <col min="15313" max="15313" width="14.6640625" style="90" customWidth="1"/>
    <col min="15314" max="15314" width="12.5546875" style="90" customWidth="1"/>
    <col min="15315" max="15315" width="2.6640625" style="90" customWidth="1"/>
    <col min="15316" max="15316" width="9" style="90" customWidth="1"/>
    <col min="15317" max="15317" width="11.6640625" style="90" customWidth="1"/>
    <col min="15318" max="15318" width="12.5546875" style="90" customWidth="1"/>
    <col min="15319" max="15319" width="13.5546875" style="90" customWidth="1"/>
    <col min="15320" max="15321" width="11.6640625" style="90" customWidth="1"/>
    <col min="15322" max="15322" width="10.44140625" style="90" customWidth="1"/>
    <col min="15323" max="15323" width="2.6640625" style="90" customWidth="1"/>
    <col min="15324" max="15324" width="13.33203125" style="90" customWidth="1"/>
    <col min="15325" max="15325" width="12.6640625" style="90" customWidth="1"/>
    <col min="15326" max="15326" width="10.88671875" style="90" customWidth="1"/>
    <col min="15327" max="15327" width="13.33203125" style="90" customWidth="1"/>
    <col min="15328" max="15328" width="2.6640625" style="90" customWidth="1"/>
    <col min="15329" max="15329" width="11.5546875" style="90" customWidth="1"/>
    <col min="15330" max="15330" width="10.109375" style="90" customWidth="1"/>
    <col min="15331" max="15331" width="11.5546875" style="90" customWidth="1"/>
    <col min="15332" max="15332" width="10.88671875" style="90" customWidth="1"/>
    <col min="15333" max="15333" width="12" style="90" customWidth="1"/>
    <col min="15334" max="15334" width="12.88671875" style="90" customWidth="1"/>
    <col min="15335" max="15335" width="11.88671875" style="90" customWidth="1"/>
    <col min="15336" max="15336" width="13.88671875" style="90" customWidth="1"/>
    <col min="15337" max="15337" width="8.44140625" style="90" customWidth="1"/>
    <col min="15338" max="15338" width="12.6640625" style="90" customWidth="1"/>
    <col min="15339" max="15339" width="13" style="90" customWidth="1"/>
    <col min="15340" max="15341" width="10.88671875" style="90" customWidth="1"/>
    <col min="15342" max="15342" width="5.5546875" style="90" customWidth="1"/>
    <col min="15343" max="15343" width="11.109375" style="90" customWidth="1"/>
    <col min="15344" max="15344" width="10.109375" style="90" customWidth="1"/>
    <col min="15345" max="15345" width="12.44140625" style="90" customWidth="1"/>
    <col min="15346" max="15346" width="12.88671875" style="90" customWidth="1"/>
    <col min="15347" max="15347" width="11.88671875" style="90" customWidth="1"/>
    <col min="15348" max="15348" width="12.88671875" style="90" customWidth="1"/>
    <col min="15349" max="15349" width="11.88671875" style="90" customWidth="1"/>
    <col min="15350" max="15350" width="13.6640625" style="90" customWidth="1"/>
    <col min="15351" max="15351" width="3.33203125" style="90" customWidth="1"/>
    <col min="15352" max="15352" width="12.109375" style="90" customWidth="1"/>
    <col min="15353" max="15353" width="13" style="90" customWidth="1"/>
    <col min="15354" max="15354" width="10.88671875" style="90" customWidth="1"/>
    <col min="15355" max="15355" width="12.33203125" style="90" customWidth="1"/>
    <col min="15356" max="15357" width="2.6640625" style="90" customWidth="1"/>
    <col min="15358" max="15359" width="10.88671875" style="90"/>
    <col min="15360" max="15360" width="14.44140625" style="90" customWidth="1"/>
    <col min="15361" max="15361" width="13.44140625" style="90" customWidth="1"/>
    <col min="15362" max="15362" width="16.109375" style="90" customWidth="1"/>
    <col min="15363" max="15363" width="2.6640625" style="90" customWidth="1"/>
    <col min="15364" max="15367" width="10.88671875" style="90"/>
    <col min="15368" max="15368" width="10.109375" style="90" customWidth="1"/>
    <col min="15369" max="15369" width="10.88671875" style="90"/>
    <col min="15370" max="15370" width="15.44140625" style="90" bestFit="1" customWidth="1"/>
    <col min="15371" max="15372" width="12.88671875" style="90" bestFit="1" customWidth="1"/>
    <col min="15373" max="15507" width="10.88671875" style="90"/>
    <col min="15508" max="15508" width="1.6640625" style="90" customWidth="1"/>
    <col min="15509" max="15509" width="10" style="90" customWidth="1"/>
    <col min="15510" max="15510" width="10.88671875" style="90"/>
    <col min="15511" max="15512" width="8.109375" style="90" customWidth="1"/>
    <col min="15513" max="15513" width="8.88671875" style="90" customWidth="1"/>
    <col min="15514" max="15514" width="8.109375" style="90" customWidth="1"/>
    <col min="15515" max="15515" width="10.109375" style="90" customWidth="1"/>
    <col min="15516" max="15516" width="9.44140625" style="90" customWidth="1"/>
    <col min="15517" max="15517" width="10.33203125" style="90" customWidth="1"/>
    <col min="15518" max="15519" width="10.5546875" style="90" customWidth="1"/>
    <col min="15520" max="15520" width="11.44140625" style="90" customWidth="1"/>
    <col min="15521" max="15521" width="10.6640625" style="90" customWidth="1"/>
    <col min="15522" max="15523" width="10.88671875" style="90"/>
    <col min="15524" max="15524" width="12" style="90" customWidth="1"/>
    <col min="15525" max="15525" width="11" style="90" bestFit="1" customWidth="1"/>
    <col min="15526" max="15526" width="10.88671875" style="90" bestFit="1" customWidth="1"/>
    <col min="15527" max="15527" width="11.5546875" style="90" customWidth="1"/>
    <col min="15528" max="15528" width="10.88671875" style="90"/>
    <col min="15529" max="15529" width="11.88671875" style="90" customWidth="1"/>
    <col min="15530" max="15530" width="12.109375" style="90" customWidth="1"/>
    <col min="15531" max="15531" width="11.44140625" style="90" customWidth="1"/>
    <col min="15532" max="15532" width="12.44140625" style="90" customWidth="1"/>
    <col min="15533" max="15533" width="11.44140625" style="90" customWidth="1"/>
    <col min="15534" max="15536" width="10.88671875" style="90"/>
    <col min="15537" max="15537" width="11.44140625" style="90" customWidth="1"/>
    <col min="15538" max="15545" width="10.88671875" style="90"/>
    <col min="15546" max="15546" width="10.6640625" style="90" customWidth="1"/>
    <col min="15547" max="15547" width="10.88671875" style="90"/>
    <col min="15548" max="15548" width="12.33203125" style="90" customWidth="1"/>
    <col min="15549" max="15549" width="13.33203125" style="90" customWidth="1"/>
    <col min="15550" max="15550" width="11.109375" style="90" customWidth="1"/>
    <col min="15551" max="15551" width="11.6640625" style="90" customWidth="1"/>
    <col min="15552" max="15552" width="10.88671875" style="90"/>
    <col min="15553" max="15553" width="13.6640625" style="90" bestFit="1" customWidth="1"/>
    <col min="15554" max="15556" width="10.88671875" style="90"/>
    <col min="15557" max="15557" width="13" style="90" bestFit="1" customWidth="1"/>
    <col min="15558" max="15558" width="12.33203125" style="90" bestFit="1" customWidth="1"/>
    <col min="15559" max="15561" width="10.88671875" style="90"/>
    <col min="15562" max="15562" width="15.33203125" style="90" customWidth="1"/>
    <col min="15563" max="15563" width="13" style="90" bestFit="1" customWidth="1"/>
    <col min="15564" max="15564" width="12.33203125" style="90" customWidth="1"/>
    <col min="15565" max="15565" width="11.44140625" style="90" customWidth="1"/>
    <col min="15566" max="15568" width="10.88671875" style="90"/>
    <col min="15569" max="15569" width="14.6640625" style="90" customWidth="1"/>
    <col min="15570" max="15570" width="12.5546875" style="90" customWidth="1"/>
    <col min="15571" max="15571" width="2.6640625" style="90" customWidth="1"/>
    <col min="15572" max="15572" width="9" style="90" customWidth="1"/>
    <col min="15573" max="15573" width="11.6640625" style="90" customWidth="1"/>
    <col min="15574" max="15574" width="12.5546875" style="90" customWidth="1"/>
    <col min="15575" max="15575" width="13.5546875" style="90" customWidth="1"/>
    <col min="15576" max="15577" width="11.6640625" style="90" customWidth="1"/>
    <col min="15578" max="15578" width="10.44140625" style="90" customWidth="1"/>
    <col min="15579" max="15579" width="2.6640625" style="90" customWidth="1"/>
    <col min="15580" max="15580" width="13.33203125" style="90" customWidth="1"/>
    <col min="15581" max="15581" width="12.6640625" style="90" customWidth="1"/>
    <col min="15582" max="15582" width="10.88671875" style="90" customWidth="1"/>
    <col min="15583" max="15583" width="13.33203125" style="90" customWidth="1"/>
    <col min="15584" max="15584" width="2.6640625" style="90" customWidth="1"/>
    <col min="15585" max="15585" width="11.5546875" style="90" customWidth="1"/>
    <col min="15586" max="15586" width="10.109375" style="90" customWidth="1"/>
    <col min="15587" max="15587" width="11.5546875" style="90" customWidth="1"/>
    <col min="15588" max="15588" width="10.88671875" style="90" customWidth="1"/>
    <col min="15589" max="15589" width="12" style="90" customWidth="1"/>
    <col min="15590" max="15590" width="12.88671875" style="90" customWidth="1"/>
    <col min="15591" max="15591" width="11.88671875" style="90" customWidth="1"/>
    <col min="15592" max="15592" width="13.88671875" style="90" customWidth="1"/>
    <col min="15593" max="15593" width="8.44140625" style="90" customWidth="1"/>
    <col min="15594" max="15594" width="12.6640625" style="90" customWidth="1"/>
    <col min="15595" max="15595" width="13" style="90" customWidth="1"/>
    <col min="15596" max="15597" width="10.88671875" style="90" customWidth="1"/>
    <col min="15598" max="15598" width="5.5546875" style="90" customWidth="1"/>
    <col min="15599" max="15599" width="11.109375" style="90" customWidth="1"/>
    <col min="15600" max="15600" width="10.109375" style="90" customWidth="1"/>
    <col min="15601" max="15601" width="12.44140625" style="90" customWidth="1"/>
    <col min="15602" max="15602" width="12.88671875" style="90" customWidth="1"/>
    <col min="15603" max="15603" width="11.88671875" style="90" customWidth="1"/>
    <col min="15604" max="15604" width="12.88671875" style="90" customWidth="1"/>
    <col min="15605" max="15605" width="11.88671875" style="90" customWidth="1"/>
    <col min="15606" max="15606" width="13.6640625" style="90" customWidth="1"/>
    <col min="15607" max="15607" width="3.33203125" style="90" customWidth="1"/>
    <col min="15608" max="15608" width="12.109375" style="90" customWidth="1"/>
    <col min="15609" max="15609" width="13" style="90" customWidth="1"/>
    <col min="15610" max="15610" width="10.88671875" style="90" customWidth="1"/>
    <col min="15611" max="15611" width="12.33203125" style="90" customWidth="1"/>
    <col min="15612" max="15613" width="2.6640625" style="90" customWidth="1"/>
    <col min="15614" max="15615" width="10.88671875" style="90"/>
    <col min="15616" max="15616" width="14.44140625" style="90" customWidth="1"/>
    <col min="15617" max="15617" width="13.44140625" style="90" customWidth="1"/>
    <col min="15618" max="15618" width="16.109375" style="90" customWidth="1"/>
    <col min="15619" max="15619" width="2.6640625" style="90" customWidth="1"/>
    <col min="15620" max="15623" width="10.88671875" style="90"/>
    <col min="15624" max="15624" width="10.109375" style="90" customWidth="1"/>
    <col min="15625" max="15625" width="10.88671875" style="90"/>
    <col min="15626" max="15626" width="15.44140625" style="90" bestFit="1" customWidth="1"/>
    <col min="15627" max="15628" width="12.88671875" style="90" bestFit="1" customWidth="1"/>
    <col min="15629" max="15763" width="10.88671875" style="90"/>
    <col min="15764" max="15764" width="1.6640625" style="90" customWidth="1"/>
    <col min="15765" max="15765" width="10" style="90" customWidth="1"/>
    <col min="15766" max="15766" width="10.88671875" style="90"/>
    <col min="15767" max="15768" width="8.109375" style="90" customWidth="1"/>
    <col min="15769" max="15769" width="8.88671875" style="90" customWidth="1"/>
    <col min="15770" max="15770" width="8.109375" style="90" customWidth="1"/>
    <col min="15771" max="15771" width="10.109375" style="90" customWidth="1"/>
    <col min="15772" max="15772" width="9.44140625" style="90" customWidth="1"/>
    <col min="15773" max="15773" width="10.33203125" style="90" customWidth="1"/>
    <col min="15774" max="15775" width="10.5546875" style="90" customWidth="1"/>
    <col min="15776" max="15776" width="11.44140625" style="90" customWidth="1"/>
    <col min="15777" max="15777" width="10.6640625" style="90" customWidth="1"/>
    <col min="15778" max="15779" width="10.88671875" style="90"/>
    <col min="15780" max="15780" width="12" style="90" customWidth="1"/>
    <col min="15781" max="15781" width="11" style="90" bestFit="1" customWidth="1"/>
    <col min="15782" max="15782" width="10.88671875" style="90" bestFit="1" customWidth="1"/>
    <col min="15783" max="15783" width="11.5546875" style="90" customWidth="1"/>
    <col min="15784" max="15784" width="10.88671875" style="90"/>
    <col min="15785" max="15785" width="11.88671875" style="90" customWidth="1"/>
    <col min="15786" max="15786" width="12.109375" style="90" customWidth="1"/>
    <col min="15787" max="15787" width="11.44140625" style="90" customWidth="1"/>
    <col min="15788" max="15788" width="12.44140625" style="90" customWidth="1"/>
    <col min="15789" max="15789" width="11.44140625" style="90" customWidth="1"/>
    <col min="15790" max="15792" width="10.88671875" style="90"/>
    <col min="15793" max="15793" width="11.44140625" style="90" customWidth="1"/>
    <col min="15794" max="15801" width="10.88671875" style="90"/>
    <col min="15802" max="15802" width="10.6640625" style="90" customWidth="1"/>
    <col min="15803" max="15803" width="10.88671875" style="90"/>
    <col min="15804" max="15804" width="12.33203125" style="90" customWidth="1"/>
    <col min="15805" max="15805" width="13.33203125" style="90" customWidth="1"/>
    <col min="15806" max="15806" width="11.109375" style="90" customWidth="1"/>
    <col min="15807" max="15807" width="11.6640625" style="90" customWidth="1"/>
    <col min="15808" max="15808" width="10.88671875" style="90"/>
    <col min="15809" max="15809" width="13.6640625" style="90" bestFit="1" customWidth="1"/>
    <col min="15810" max="15812" width="10.88671875" style="90"/>
    <col min="15813" max="15813" width="13" style="90" bestFit="1" customWidth="1"/>
    <col min="15814" max="15814" width="12.33203125" style="90" bestFit="1" customWidth="1"/>
    <col min="15815" max="15817" width="10.88671875" style="90"/>
    <col min="15818" max="15818" width="15.33203125" style="90" customWidth="1"/>
    <col min="15819" max="15819" width="13" style="90" bestFit="1" customWidth="1"/>
    <col min="15820" max="15820" width="12.33203125" style="90" customWidth="1"/>
    <col min="15821" max="15821" width="11.44140625" style="90" customWidth="1"/>
    <col min="15822" max="15824" width="10.88671875" style="90"/>
    <col min="15825" max="15825" width="14.6640625" style="90" customWidth="1"/>
    <col min="15826" max="15826" width="12.5546875" style="90" customWidth="1"/>
    <col min="15827" max="15827" width="2.6640625" style="90" customWidth="1"/>
    <col min="15828" max="15828" width="9" style="90" customWidth="1"/>
    <col min="15829" max="15829" width="11.6640625" style="90" customWidth="1"/>
    <col min="15830" max="15830" width="12.5546875" style="90" customWidth="1"/>
    <col min="15831" max="15831" width="13.5546875" style="90" customWidth="1"/>
    <col min="15832" max="15833" width="11.6640625" style="90" customWidth="1"/>
    <col min="15834" max="15834" width="10.44140625" style="90" customWidth="1"/>
    <col min="15835" max="15835" width="2.6640625" style="90" customWidth="1"/>
    <col min="15836" max="15836" width="13.33203125" style="90" customWidth="1"/>
    <col min="15837" max="15837" width="12.6640625" style="90" customWidth="1"/>
    <col min="15838" max="15838" width="10.88671875" style="90" customWidth="1"/>
    <col min="15839" max="15839" width="13.33203125" style="90" customWidth="1"/>
    <col min="15840" max="15840" width="2.6640625" style="90" customWidth="1"/>
    <col min="15841" max="15841" width="11.5546875" style="90" customWidth="1"/>
    <col min="15842" max="15842" width="10.109375" style="90" customWidth="1"/>
    <col min="15843" max="15843" width="11.5546875" style="90" customWidth="1"/>
    <col min="15844" max="15844" width="10.88671875" style="90" customWidth="1"/>
    <col min="15845" max="15845" width="12" style="90" customWidth="1"/>
    <col min="15846" max="15846" width="12.88671875" style="90" customWidth="1"/>
    <col min="15847" max="15847" width="11.88671875" style="90" customWidth="1"/>
    <col min="15848" max="15848" width="13.88671875" style="90" customWidth="1"/>
    <col min="15849" max="15849" width="8.44140625" style="90" customWidth="1"/>
    <col min="15850" max="15850" width="12.6640625" style="90" customWidth="1"/>
    <col min="15851" max="15851" width="13" style="90" customWidth="1"/>
    <col min="15852" max="15853" width="10.88671875" style="90" customWidth="1"/>
    <col min="15854" max="15854" width="5.5546875" style="90" customWidth="1"/>
    <col min="15855" max="15855" width="11.109375" style="90" customWidth="1"/>
    <col min="15856" max="15856" width="10.109375" style="90" customWidth="1"/>
    <col min="15857" max="15857" width="12.44140625" style="90" customWidth="1"/>
    <col min="15858" max="15858" width="12.88671875" style="90" customWidth="1"/>
    <col min="15859" max="15859" width="11.88671875" style="90" customWidth="1"/>
    <col min="15860" max="15860" width="12.88671875" style="90" customWidth="1"/>
    <col min="15861" max="15861" width="11.88671875" style="90" customWidth="1"/>
    <col min="15862" max="15862" width="13.6640625" style="90" customWidth="1"/>
    <col min="15863" max="15863" width="3.33203125" style="90" customWidth="1"/>
    <col min="15864" max="15864" width="12.109375" style="90" customWidth="1"/>
    <col min="15865" max="15865" width="13" style="90" customWidth="1"/>
    <col min="15866" max="15866" width="10.88671875" style="90" customWidth="1"/>
    <col min="15867" max="15867" width="12.33203125" style="90" customWidth="1"/>
    <col min="15868" max="15869" width="2.6640625" style="90" customWidth="1"/>
    <col min="15870" max="15871" width="10.88671875" style="90"/>
    <col min="15872" max="15872" width="14.44140625" style="90" customWidth="1"/>
    <col min="15873" max="15873" width="13.44140625" style="90" customWidth="1"/>
    <col min="15874" max="15874" width="16.109375" style="90" customWidth="1"/>
    <col min="15875" max="15875" width="2.6640625" style="90" customWidth="1"/>
    <col min="15876" max="15879" width="10.88671875" style="90"/>
    <col min="15880" max="15880" width="10.109375" style="90" customWidth="1"/>
    <col min="15881" max="15881" width="10.88671875" style="90"/>
    <col min="15882" max="15882" width="15.44140625" style="90" bestFit="1" customWidth="1"/>
    <col min="15883" max="15884" width="12.88671875" style="90" bestFit="1" customWidth="1"/>
    <col min="15885" max="16019" width="10.88671875" style="90"/>
    <col min="16020" max="16020" width="1.6640625" style="90" customWidth="1"/>
    <col min="16021" max="16021" width="10" style="90" customWidth="1"/>
    <col min="16022" max="16022" width="10.88671875" style="90"/>
    <col min="16023" max="16024" width="8.109375" style="90" customWidth="1"/>
    <col min="16025" max="16025" width="8.88671875" style="90" customWidth="1"/>
    <col min="16026" max="16026" width="8.109375" style="90" customWidth="1"/>
    <col min="16027" max="16027" width="10.109375" style="90" customWidth="1"/>
    <col min="16028" max="16028" width="9.44140625" style="90" customWidth="1"/>
    <col min="16029" max="16029" width="10.33203125" style="90" customWidth="1"/>
    <col min="16030" max="16031" width="10.5546875" style="90" customWidth="1"/>
    <col min="16032" max="16032" width="11.44140625" style="90" customWidth="1"/>
    <col min="16033" max="16033" width="10.6640625" style="90" customWidth="1"/>
    <col min="16034" max="16035" width="10.88671875" style="90"/>
    <col min="16036" max="16036" width="12" style="90" customWidth="1"/>
    <col min="16037" max="16037" width="11" style="90" bestFit="1" customWidth="1"/>
    <col min="16038" max="16038" width="10.88671875" style="90" bestFit="1" customWidth="1"/>
    <col min="16039" max="16039" width="11.5546875" style="90" customWidth="1"/>
    <col min="16040" max="16040" width="10.88671875" style="90"/>
    <col min="16041" max="16041" width="11.88671875" style="90" customWidth="1"/>
    <col min="16042" max="16042" width="12.109375" style="90" customWidth="1"/>
    <col min="16043" max="16043" width="11.44140625" style="90" customWidth="1"/>
    <col min="16044" max="16044" width="12.44140625" style="90" customWidth="1"/>
    <col min="16045" max="16045" width="11.44140625" style="90" customWidth="1"/>
    <col min="16046" max="16048" width="10.88671875" style="90"/>
    <col min="16049" max="16049" width="11.44140625" style="90" customWidth="1"/>
    <col min="16050" max="16057" width="10.88671875" style="90"/>
    <col min="16058" max="16058" width="10.6640625" style="90" customWidth="1"/>
    <col min="16059" max="16059" width="10.88671875" style="90"/>
    <col min="16060" max="16060" width="12.33203125" style="90" customWidth="1"/>
    <col min="16061" max="16061" width="13.33203125" style="90" customWidth="1"/>
    <col min="16062" max="16062" width="11.109375" style="90" customWidth="1"/>
    <col min="16063" max="16063" width="11.6640625" style="90" customWidth="1"/>
    <col min="16064" max="16064" width="10.88671875" style="90"/>
    <col min="16065" max="16065" width="13.6640625" style="90" bestFit="1" customWidth="1"/>
    <col min="16066" max="16068" width="10.88671875" style="90"/>
    <col min="16069" max="16069" width="13" style="90" bestFit="1" customWidth="1"/>
    <col min="16070" max="16070" width="12.33203125" style="90" bestFit="1" customWidth="1"/>
    <col min="16071" max="16073" width="10.88671875" style="90"/>
    <col min="16074" max="16074" width="15.33203125" style="90" customWidth="1"/>
    <col min="16075" max="16075" width="13" style="90" bestFit="1" customWidth="1"/>
    <col min="16076" max="16076" width="12.33203125" style="90" customWidth="1"/>
    <col min="16077" max="16077" width="11.44140625" style="90" customWidth="1"/>
    <col min="16078" max="16080" width="10.88671875" style="90"/>
    <col min="16081" max="16081" width="14.6640625" style="90" customWidth="1"/>
    <col min="16082" max="16082" width="12.5546875" style="90" customWidth="1"/>
    <col min="16083" max="16083" width="2.6640625" style="90" customWidth="1"/>
    <col min="16084" max="16084" width="9" style="90" customWidth="1"/>
    <col min="16085" max="16085" width="11.6640625" style="90" customWidth="1"/>
    <col min="16086" max="16086" width="12.5546875" style="90" customWidth="1"/>
    <col min="16087" max="16087" width="13.5546875" style="90" customWidth="1"/>
    <col min="16088" max="16089" width="11.6640625" style="90" customWidth="1"/>
    <col min="16090" max="16090" width="10.44140625" style="90" customWidth="1"/>
    <col min="16091" max="16091" width="2.6640625" style="90" customWidth="1"/>
    <col min="16092" max="16092" width="13.33203125" style="90" customWidth="1"/>
    <col min="16093" max="16093" width="12.6640625" style="90" customWidth="1"/>
    <col min="16094" max="16094" width="10.88671875" style="90" customWidth="1"/>
    <col min="16095" max="16095" width="13.33203125" style="90" customWidth="1"/>
    <col min="16096" max="16096" width="2.6640625" style="90" customWidth="1"/>
    <col min="16097" max="16097" width="11.5546875" style="90" customWidth="1"/>
    <col min="16098" max="16098" width="10.109375" style="90" customWidth="1"/>
    <col min="16099" max="16099" width="11.5546875" style="90" customWidth="1"/>
    <col min="16100" max="16100" width="10.88671875" style="90" customWidth="1"/>
    <col min="16101" max="16101" width="12" style="90" customWidth="1"/>
    <col min="16102" max="16102" width="12.88671875" style="90" customWidth="1"/>
    <col min="16103" max="16103" width="11.88671875" style="90" customWidth="1"/>
    <col min="16104" max="16104" width="13.88671875" style="90" customWidth="1"/>
    <col min="16105" max="16105" width="8.44140625" style="90" customWidth="1"/>
    <col min="16106" max="16106" width="12.6640625" style="90" customWidth="1"/>
    <col min="16107" max="16107" width="13" style="90" customWidth="1"/>
    <col min="16108" max="16109" width="10.88671875" style="90" customWidth="1"/>
    <col min="16110" max="16110" width="5.5546875" style="90" customWidth="1"/>
    <col min="16111" max="16111" width="11.109375" style="90" customWidth="1"/>
    <col min="16112" max="16112" width="10.109375" style="90" customWidth="1"/>
    <col min="16113" max="16113" width="12.44140625" style="90" customWidth="1"/>
    <col min="16114" max="16114" width="12.88671875" style="90" customWidth="1"/>
    <col min="16115" max="16115" width="11.88671875" style="90" customWidth="1"/>
    <col min="16116" max="16116" width="12.88671875" style="90" customWidth="1"/>
    <col min="16117" max="16117" width="11.88671875" style="90" customWidth="1"/>
    <col min="16118" max="16118" width="13.6640625" style="90" customWidth="1"/>
    <col min="16119" max="16119" width="3.33203125" style="90" customWidth="1"/>
    <col min="16120" max="16120" width="12.109375" style="90" customWidth="1"/>
    <col min="16121" max="16121" width="13" style="90" customWidth="1"/>
    <col min="16122" max="16122" width="10.88671875" style="90" customWidth="1"/>
    <col min="16123" max="16123" width="12.33203125" style="90" customWidth="1"/>
    <col min="16124" max="16125" width="2.6640625" style="90" customWidth="1"/>
    <col min="16126" max="16127" width="10.88671875" style="90"/>
    <col min="16128" max="16128" width="14.44140625" style="90" customWidth="1"/>
    <col min="16129" max="16129" width="13.44140625" style="90" customWidth="1"/>
    <col min="16130" max="16130" width="16.109375" style="90" customWidth="1"/>
    <col min="16131" max="16131" width="2.6640625" style="90" customWidth="1"/>
    <col min="16132" max="16135" width="10.88671875" style="90"/>
    <col min="16136" max="16136" width="10.109375" style="90" customWidth="1"/>
    <col min="16137" max="16137" width="10.88671875" style="90"/>
    <col min="16138" max="16138" width="15.44140625" style="90" bestFit="1" customWidth="1"/>
    <col min="16139" max="16140" width="12.88671875" style="90" bestFit="1" customWidth="1"/>
    <col min="16141" max="16382" width="10.88671875" style="90"/>
    <col min="16383" max="16384" width="11.44140625" style="90" customWidth="1"/>
  </cols>
  <sheetData>
    <row r="2" spans="1:33" s="11" customFormat="1" ht="13.8" x14ac:dyDescent="0.3">
      <c r="F2" s="12"/>
      <c r="M2" s="13"/>
      <c r="N2" s="14"/>
      <c r="O2" s="14"/>
      <c r="P2" s="14"/>
      <c r="Q2" s="14"/>
      <c r="R2" s="15"/>
    </row>
    <row r="3" spans="1:33" s="11" customFormat="1" ht="13.8" x14ac:dyDescent="0.3">
      <c r="D3" s="15"/>
      <c r="F3" s="12"/>
      <c r="M3" s="13"/>
      <c r="N3" s="14"/>
      <c r="O3" s="14"/>
      <c r="P3" s="14"/>
      <c r="Q3" s="14"/>
      <c r="R3" s="15"/>
    </row>
    <row r="4" spans="1:33" s="11" customFormat="1" ht="13.8" x14ac:dyDescent="0.3">
      <c r="F4" s="15"/>
      <c r="M4" s="13"/>
      <c r="N4" s="14"/>
      <c r="O4" s="14"/>
      <c r="P4" s="14"/>
      <c r="Q4" s="14"/>
      <c r="R4" s="15"/>
    </row>
    <row r="5" spans="1:33" s="11" customFormat="1" ht="13.8" x14ac:dyDescent="0.3">
      <c r="F5" s="12"/>
      <c r="M5" s="13"/>
      <c r="N5" s="14"/>
      <c r="O5" s="14"/>
      <c r="P5" s="14"/>
      <c r="Q5" s="14"/>
      <c r="R5" s="15"/>
    </row>
    <row r="6" spans="1:33" s="11" customFormat="1" ht="16.5" customHeight="1" x14ac:dyDescent="0.3">
      <c r="F6" s="12"/>
      <c r="M6" s="13"/>
      <c r="N6" s="14"/>
      <c r="O6" s="14"/>
      <c r="P6" s="14"/>
      <c r="Q6" s="14"/>
      <c r="R6" s="15"/>
    </row>
    <row r="7" spans="1:33" s="11" customFormat="1" ht="16.5" customHeight="1" x14ac:dyDescent="0.3">
      <c r="F7" s="12"/>
      <c r="M7" s="13"/>
      <c r="N7" s="14"/>
      <c r="O7" s="14"/>
      <c r="P7" s="14"/>
      <c r="Q7" s="14"/>
      <c r="R7" s="15"/>
    </row>
    <row r="8" spans="1:33" s="11" customFormat="1" ht="15" customHeight="1" x14ac:dyDescent="0.3">
      <c r="A8" s="4"/>
      <c r="B8" s="4"/>
      <c r="C8" s="4"/>
      <c r="D8" s="222" t="s">
        <v>21</v>
      </c>
      <c r="E8" s="223"/>
      <c r="F8" s="186">
        <v>99836669</v>
      </c>
      <c r="G8" s="16"/>
      <c r="H8" s="212" t="s">
        <v>20</v>
      </c>
      <c r="I8" s="213"/>
      <c r="M8" s="13"/>
      <c r="N8" s="126" t="s">
        <v>26</v>
      </c>
      <c r="O8" s="132">
        <f>+Resumen!H22</f>
        <v>0.6</v>
      </c>
      <c r="P8" s="14"/>
    </row>
    <row r="9" spans="1:33" s="11" customFormat="1" ht="15" customHeight="1" x14ac:dyDescent="0.3">
      <c r="A9" s="4"/>
      <c r="B9" s="4"/>
      <c r="C9" s="4"/>
      <c r="D9" s="17" t="s">
        <v>63</v>
      </c>
      <c r="E9" s="18"/>
      <c r="F9" s="183">
        <f>+Resumen!H27</f>
        <v>0.67</v>
      </c>
      <c r="G9" s="19"/>
      <c r="H9" s="5" t="s">
        <v>18</v>
      </c>
      <c r="I9" s="6" t="s">
        <v>19</v>
      </c>
      <c r="M9" s="7"/>
      <c r="N9" s="17" t="s">
        <v>27</v>
      </c>
      <c r="O9" s="178">
        <f>+XNPV(O8,W19:W20,T19:T20)/F8</f>
        <v>0.97050582156915732</v>
      </c>
      <c r="P9" s="14"/>
    </row>
    <row r="10" spans="1:33" s="11" customFormat="1" ht="15" customHeight="1" x14ac:dyDescent="0.3">
      <c r="A10" s="4"/>
      <c r="B10" s="4"/>
      <c r="C10" s="4"/>
      <c r="D10" s="17" t="s">
        <v>2</v>
      </c>
      <c r="E10" s="18"/>
      <c r="F10" s="20">
        <v>0.02</v>
      </c>
      <c r="G10" s="19"/>
      <c r="H10" s="21">
        <v>0.41</v>
      </c>
      <c r="I10" s="22">
        <v>0.71</v>
      </c>
      <c r="M10" s="7"/>
      <c r="N10" s="17" t="s">
        <v>0</v>
      </c>
      <c r="O10" s="127">
        <f>+XIRR(O18:O20,N18:N20)</f>
        <v>1.0310499787330627</v>
      </c>
      <c r="P10" s="14"/>
    </row>
    <row r="11" spans="1:33" s="11" customFormat="1" ht="15" customHeight="1" x14ac:dyDescent="0.3">
      <c r="A11" s="4"/>
      <c r="B11" s="4"/>
      <c r="C11" s="4"/>
      <c r="D11" s="17" t="s">
        <v>20</v>
      </c>
      <c r="E11" s="18"/>
      <c r="F11" s="23">
        <f>+F10+F9</f>
        <v>0.69000000000000006</v>
      </c>
      <c r="G11" s="19"/>
      <c r="H11" s="128"/>
      <c r="I11" s="128"/>
      <c r="M11" s="7"/>
      <c r="N11" s="17" t="s">
        <v>22</v>
      </c>
      <c r="O11" s="127">
        <f>((1+O10)^(30/360)-1)*360/30</f>
        <v>0.72988939466944913</v>
      </c>
      <c r="P11" s="14"/>
    </row>
    <row r="12" spans="1:33" s="11" customFormat="1" ht="15" customHeight="1" x14ac:dyDescent="0.3">
      <c r="A12" s="4"/>
      <c r="B12" s="4"/>
      <c r="C12" s="4"/>
      <c r="D12" s="17" t="s">
        <v>3</v>
      </c>
      <c r="E12" s="18"/>
      <c r="F12" s="24">
        <v>360</v>
      </c>
      <c r="G12" s="19"/>
      <c r="M12" s="7"/>
      <c r="N12" s="95" t="s">
        <v>64</v>
      </c>
      <c r="O12" s="133">
        <f>+O11-F9</f>
        <v>5.9889394669449092E-2</v>
      </c>
      <c r="P12" s="14"/>
    </row>
    <row r="13" spans="1:33" s="11" customFormat="1" ht="15" customHeight="1" x14ac:dyDescent="0.3">
      <c r="A13" s="4"/>
      <c r="B13" s="4"/>
      <c r="C13" s="4"/>
      <c r="D13" s="25" t="s">
        <v>5</v>
      </c>
      <c r="E13" s="26"/>
      <c r="F13" s="96">
        <f>+Resumen!$E$17</f>
        <v>45904</v>
      </c>
      <c r="H13" s="32"/>
      <c r="I13" s="32"/>
      <c r="M13" s="13"/>
      <c r="P13" s="134"/>
      <c r="Q13" s="14"/>
      <c r="R13" s="15"/>
    </row>
    <row r="14" spans="1:33" s="11" customFormat="1" ht="15" customHeight="1" x14ac:dyDescent="0.3">
      <c r="A14" s="4"/>
      <c r="B14" s="4"/>
      <c r="C14" s="4"/>
      <c r="D14" s="18"/>
      <c r="E14" s="18"/>
      <c r="F14" s="28"/>
      <c r="G14" s="18"/>
      <c r="H14" s="160"/>
      <c r="I14" s="135"/>
      <c r="M14" s="13"/>
      <c r="P14" s="14"/>
      <c r="Q14" s="14"/>
      <c r="R14" s="15"/>
    </row>
    <row r="15" spans="1:33" s="11" customFormat="1" ht="15" customHeight="1" x14ac:dyDescent="0.3">
      <c r="A15" s="4"/>
      <c r="B15" s="4"/>
      <c r="C15" s="4"/>
      <c r="D15" s="214" t="s">
        <v>29</v>
      </c>
      <c r="E15" s="215"/>
      <c r="F15" s="103" t="s">
        <v>49</v>
      </c>
      <c r="G15" s="8"/>
      <c r="H15" s="18"/>
      <c r="I15" s="136"/>
      <c r="M15" s="13"/>
      <c r="N15" s="93" t="s">
        <v>4</v>
      </c>
      <c r="O15" s="94">
        <f>+Q47*12</f>
        <v>5.8849315068493144</v>
      </c>
      <c r="P15" s="27"/>
      <c r="Q15" s="14"/>
      <c r="R15" s="15"/>
    </row>
    <row r="16" spans="1:33" s="11" customFormat="1" ht="15" customHeight="1" x14ac:dyDescent="0.3">
      <c r="A16" s="19"/>
      <c r="B16" s="19"/>
      <c r="C16" s="19"/>
      <c r="F16" s="1"/>
      <c r="H16" s="117"/>
      <c r="I16" s="137"/>
      <c r="J16" s="29"/>
      <c r="K16" s="29"/>
      <c r="L16" s="29"/>
      <c r="M16" s="13"/>
      <c r="N16" s="26"/>
      <c r="O16" s="2"/>
      <c r="P16" s="30"/>
      <c r="Q16" s="30"/>
      <c r="R16" s="15"/>
      <c r="S16" s="31"/>
      <c r="T16" s="32"/>
      <c r="AA16" s="224"/>
      <c r="AB16" s="224"/>
      <c r="AC16" s="224"/>
      <c r="AD16" s="224"/>
      <c r="AE16" s="224"/>
      <c r="AF16" s="224"/>
      <c r="AG16" s="224"/>
    </row>
    <row r="17" spans="1:131" s="11" customFormat="1" ht="20.25" customHeight="1" x14ac:dyDescent="0.3">
      <c r="A17" s="15"/>
      <c r="B17" s="15"/>
      <c r="C17" s="15"/>
      <c r="D17" s="206" t="s">
        <v>48</v>
      </c>
      <c r="E17" s="207"/>
      <c r="F17" s="207"/>
      <c r="G17" s="207"/>
      <c r="H17" s="207"/>
      <c r="I17" s="207"/>
      <c r="J17" s="208"/>
      <c r="K17" s="138"/>
      <c r="L17" s="138"/>
      <c r="M17" s="15"/>
      <c r="N17" s="206" t="s">
        <v>47</v>
      </c>
      <c r="O17" s="207"/>
      <c r="P17" s="207"/>
      <c r="Q17" s="208"/>
      <c r="R17" s="15"/>
      <c r="S17" s="206" t="s">
        <v>59</v>
      </c>
      <c r="T17" s="207"/>
      <c r="U17" s="207"/>
      <c r="V17" s="207"/>
      <c r="W17" s="207"/>
      <c r="X17" s="207"/>
      <c r="Y17" s="208"/>
      <c r="AA17" s="224"/>
      <c r="AB17" s="224"/>
      <c r="AC17" s="224"/>
      <c r="AD17" s="224"/>
      <c r="AE17" s="224"/>
      <c r="AF17" s="224"/>
      <c r="AG17" s="224"/>
    </row>
    <row r="18" spans="1:131" s="41" customFormat="1" ht="30" customHeight="1" x14ac:dyDescent="0.3">
      <c r="A18" s="15"/>
      <c r="B18" s="119" t="s">
        <v>36</v>
      </c>
      <c r="C18" s="15"/>
      <c r="D18" s="34" t="s">
        <v>6</v>
      </c>
      <c r="E18" s="35" t="s">
        <v>7</v>
      </c>
      <c r="F18" s="36" t="s">
        <v>8</v>
      </c>
      <c r="G18" s="36" t="s">
        <v>9</v>
      </c>
      <c r="H18" s="35" t="s">
        <v>10</v>
      </c>
      <c r="I18" s="37" t="s">
        <v>11</v>
      </c>
      <c r="J18" s="38" t="s">
        <v>12</v>
      </c>
      <c r="K18" s="139" t="s">
        <v>44</v>
      </c>
      <c r="L18" s="38" t="s">
        <v>45</v>
      </c>
      <c r="M18" s="33"/>
      <c r="N18" s="102">
        <f>+F13</f>
        <v>45904</v>
      </c>
      <c r="O18" s="92">
        <f>-F8*O9</f>
        <v>-96892068.470573023</v>
      </c>
      <c r="P18" s="39" t="s">
        <v>13</v>
      </c>
      <c r="Q18" s="40" t="s">
        <v>14</v>
      </c>
      <c r="R18" s="15"/>
      <c r="S18" s="34" t="s">
        <v>6</v>
      </c>
      <c r="T18" s="98">
        <f>+F13</f>
        <v>45904</v>
      </c>
      <c r="U18" s="36" t="s">
        <v>8</v>
      </c>
      <c r="V18" s="36" t="s">
        <v>9</v>
      </c>
      <c r="W18" s="35" t="s">
        <v>10</v>
      </c>
      <c r="X18" s="37" t="s">
        <v>11</v>
      </c>
      <c r="Y18" s="38" t="s">
        <v>12</v>
      </c>
      <c r="AA18" s="224"/>
      <c r="AB18" s="224"/>
      <c r="AC18" s="224"/>
      <c r="AD18" s="224"/>
      <c r="AE18" s="224"/>
      <c r="AF18" s="224"/>
      <c r="AG18" s="224"/>
      <c r="AH18" s="224"/>
    </row>
    <row r="19" spans="1:131" s="53" customFormat="1" ht="15" customHeight="1" x14ac:dyDescent="0.3">
      <c r="A19" s="42"/>
      <c r="B19" s="47"/>
      <c r="C19" s="42"/>
      <c r="D19" s="140"/>
      <c r="E19" s="141"/>
      <c r="F19" s="142"/>
      <c r="G19" s="143"/>
      <c r="H19" s="143">
        <v>0</v>
      </c>
      <c r="I19" s="144">
        <f>+F8</f>
        <v>99836669</v>
      </c>
      <c r="J19" s="145"/>
      <c r="K19" s="146"/>
      <c r="L19" s="145"/>
      <c r="M19" s="147"/>
      <c r="N19" s="101">
        <f>+N18</f>
        <v>45904</v>
      </c>
      <c r="O19" s="46"/>
      <c r="P19" s="46"/>
      <c r="Q19" s="50"/>
      <c r="R19" s="51"/>
      <c r="S19" s="43"/>
      <c r="T19" s="44">
        <f>+N19</f>
        <v>45904</v>
      </c>
      <c r="U19" s="45"/>
      <c r="V19" s="46">
        <v>0</v>
      </c>
      <c r="W19" s="47">
        <v>0</v>
      </c>
      <c r="X19" s="48"/>
      <c r="Y19" s="49"/>
      <c r="Z19" s="11"/>
      <c r="AA19" s="11"/>
      <c r="AB19" s="11"/>
      <c r="AC19" s="11"/>
      <c r="AD19" s="11"/>
      <c r="AE19" s="11"/>
      <c r="AF19" s="75"/>
      <c r="AG19" s="148"/>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row>
    <row r="20" spans="1:131" s="53" customFormat="1" ht="15" customHeight="1" x14ac:dyDescent="0.3">
      <c r="A20" s="42"/>
      <c r="B20" s="47">
        <f>+VDFA!B26-VDFA!H26</f>
        <v>178842004.89377266</v>
      </c>
      <c r="C20" s="42"/>
      <c r="D20" s="43">
        <v>1</v>
      </c>
      <c r="E20" s="44">
        <f>+T20</f>
        <v>46083</v>
      </c>
      <c r="F20" s="45">
        <f>+MIN(I19,(B20-G20))</f>
        <v>99836669</v>
      </c>
      <c r="G20" s="149">
        <f>+$I$19*F11*195/$F$12</f>
        <v>37313955.03875</v>
      </c>
      <c r="H20" s="46">
        <f>+F20+G20</f>
        <v>137150624.03874999</v>
      </c>
      <c r="I20" s="149">
        <f>+I19-F20</f>
        <v>0</v>
      </c>
      <c r="J20" s="49">
        <f t="shared" ref="J20" si="0">+F20/F$8</f>
        <v>1</v>
      </c>
      <c r="K20" s="149"/>
      <c r="L20" s="150"/>
      <c r="M20" s="147"/>
      <c r="N20" s="101">
        <f>+E20</f>
        <v>46083</v>
      </c>
      <c r="O20" s="46">
        <f>+H20</f>
        <v>137150624.03874999</v>
      </c>
      <c r="P20" s="46">
        <f>+O20/((1+$O$10)^((N20-$N$18)/365))</f>
        <v>96892068.690010548</v>
      </c>
      <c r="Q20" s="50">
        <f>+P20*((N20-$N$18)/365)</f>
        <v>47516932.316470921</v>
      </c>
      <c r="R20" s="54"/>
      <c r="S20" s="43">
        <v>1</v>
      </c>
      <c r="T20" s="44">
        <v>46083</v>
      </c>
      <c r="U20" s="45">
        <v>99836669</v>
      </c>
      <c r="V20" s="174">
        <f>F8*$H$10/$F$12*195</f>
        <v>22172060.240416668</v>
      </c>
      <c r="W20" s="47">
        <f>+U20+V20</f>
        <v>122008729.24041668</v>
      </c>
      <c r="X20" s="48">
        <f>+F8-U20</f>
        <v>0</v>
      </c>
      <c r="Y20" s="49">
        <f t="shared" ref="Y20" si="1">+U20/$F$8</f>
        <v>1</v>
      </c>
      <c r="Z20" s="151"/>
      <c r="AA20" s="19"/>
      <c r="AB20" s="75"/>
      <c r="AC20" s="19"/>
      <c r="AD20" s="19"/>
      <c r="AE20" s="11"/>
      <c r="AF20" s="75"/>
      <c r="AG20" s="19"/>
      <c r="AH20" s="19"/>
      <c r="AI20" s="152"/>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row>
    <row r="21" spans="1:131" s="11" customFormat="1" ht="15" customHeight="1" x14ac:dyDescent="0.3">
      <c r="A21" s="42"/>
      <c r="B21" s="47">
        <f>+VDFA!B27</f>
        <v>415774550</v>
      </c>
      <c r="C21" s="42"/>
      <c r="D21" s="43">
        <v>2</v>
      </c>
      <c r="E21" s="44">
        <f>+VDFA!E27</f>
        <v>46111</v>
      </c>
      <c r="F21" s="45">
        <f>+MIN(I20,(B21-G21))</f>
        <v>0</v>
      </c>
      <c r="G21" s="149">
        <f>+$I$20*F12*195/$F$12</f>
        <v>0</v>
      </c>
      <c r="H21" s="46">
        <f>+F21+G21</f>
        <v>0</v>
      </c>
      <c r="I21" s="149">
        <f>+I20-F21</f>
        <v>0</v>
      </c>
      <c r="J21" s="49">
        <f>+F21/F$8</f>
        <v>0</v>
      </c>
      <c r="K21" s="149"/>
      <c r="L21" s="150"/>
      <c r="M21" s="147"/>
      <c r="N21" s="101"/>
      <c r="O21" s="46">
        <f>+H21</f>
        <v>0</v>
      </c>
      <c r="P21" s="46">
        <f>+O21/((1+$O$10)^((N21-$N$18)/365))</f>
        <v>0</v>
      </c>
      <c r="Q21" s="50">
        <f>+P21*((N21-$N$18)/365)</f>
        <v>0</v>
      </c>
      <c r="R21" s="54"/>
      <c r="S21" s="43"/>
      <c r="T21" s="44"/>
      <c r="U21" s="45"/>
      <c r="V21" s="174"/>
      <c r="W21" s="47">
        <f t="shared" ref="W21" si="2">+U21+V21</f>
        <v>0</v>
      </c>
      <c r="X21" s="48"/>
      <c r="Y21" s="49"/>
      <c r="AA21" s="115"/>
      <c r="AB21" s="75"/>
      <c r="AD21" s="19"/>
      <c r="AF21" s="75"/>
      <c r="AG21" s="19"/>
      <c r="AH21" s="19"/>
      <c r="AI21" s="152"/>
    </row>
    <row r="22" spans="1:131" s="11" customFormat="1" ht="15" hidden="1" customHeight="1" x14ac:dyDescent="0.3">
      <c r="A22" s="42"/>
      <c r="B22" s="47">
        <f>+VDFA!B29-VDFA!H29</f>
        <v>0</v>
      </c>
      <c r="C22" s="42"/>
      <c r="D22" s="43"/>
      <c r="E22" s="44"/>
      <c r="F22" s="45"/>
      <c r="G22" s="46"/>
      <c r="H22" s="46"/>
      <c r="I22" s="149"/>
      <c r="J22" s="49"/>
      <c r="K22" s="149"/>
      <c r="L22" s="150"/>
      <c r="M22" s="147"/>
      <c r="N22" s="101"/>
      <c r="O22" s="46"/>
      <c r="P22" s="46"/>
      <c r="Q22" s="50"/>
      <c r="R22" s="54"/>
      <c r="S22" s="43"/>
      <c r="T22" s="44"/>
      <c r="U22" s="45"/>
      <c r="V22" s="46"/>
      <c r="W22" s="47"/>
      <c r="X22" s="48"/>
      <c r="Y22" s="49"/>
      <c r="AA22" s="115"/>
      <c r="AB22" s="75"/>
      <c r="AC22" s="19"/>
      <c r="AD22" s="19"/>
      <c r="AF22" s="75"/>
      <c r="AG22" s="19"/>
      <c r="AH22" s="19"/>
      <c r="AI22" s="152"/>
    </row>
    <row r="23" spans="1:131" s="11" customFormat="1" ht="15" hidden="1" customHeight="1" x14ac:dyDescent="0.3">
      <c r="A23" s="42"/>
      <c r="B23" s="47">
        <f>+VDFA!B30-VDFA!H30</f>
        <v>0</v>
      </c>
      <c r="C23" s="42"/>
      <c r="D23" s="43"/>
      <c r="E23" s="44"/>
      <c r="F23" s="45"/>
      <c r="G23" s="46"/>
      <c r="H23" s="46"/>
      <c r="I23" s="149"/>
      <c r="J23" s="49"/>
      <c r="K23" s="149"/>
      <c r="L23" s="150"/>
      <c r="M23" s="147"/>
      <c r="N23" s="101"/>
      <c r="O23" s="46"/>
      <c r="P23" s="46"/>
      <c r="Q23" s="50"/>
      <c r="R23" s="54"/>
      <c r="S23" s="43"/>
      <c r="T23" s="44"/>
      <c r="U23" s="45"/>
      <c r="V23" s="46"/>
      <c r="W23" s="47"/>
      <c r="X23" s="48"/>
      <c r="Y23" s="49"/>
      <c r="AA23" s="75"/>
      <c r="AB23" s="75"/>
      <c r="AC23" s="19"/>
      <c r="AD23" s="19"/>
      <c r="AF23" s="75"/>
      <c r="AG23" s="19"/>
      <c r="AH23" s="19"/>
      <c r="AI23" s="152"/>
    </row>
    <row r="24" spans="1:131" s="11" customFormat="1" ht="15" hidden="1" customHeight="1" x14ac:dyDescent="0.3">
      <c r="A24" s="42"/>
      <c r="B24" s="47">
        <f>+VDFA!B31-VDFA!H31</f>
        <v>0</v>
      </c>
      <c r="C24" s="42"/>
      <c r="D24" s="43"/>
      <c r="E24" s="44"/>
      <c r="F24" s="45"/>
      <c r="G24" s="46"/>
      <c r="H24" s="46"/>
      <c r="I24" s="149"/>
      <c r="J24" s="49"/>
      <c r="K24" s="149"/>
      <c r="L24" s="150"/>
      <c r="M24" s="147"/>
      <c r="N24" s="101"/>
      <c r="O24" s="46"/>
      <c r="P24" s="46"/>
      <c r="Q24" s="50"/>
      <c r="R24" s="54"/>
      <c r="S24" s="43"/>
      <c r="T24" s="44"/>
      <c r="U24" s="45"/>
      <c r="V24" s="46"/>
      <c r="W24" s="47"/>
      <c r="X24" s="48"/>
      <c r="Y24" s="49"/>
      <c r="AA24" s="115"/>
      <c r="AB24" s="75"/>
      <c r="AC24" s="19"/>
      <c r="AD24" s="19"/>
      <c r="AF24" s="75"/>
      <c r="AG24" s="19"/>
      <c r="AH24" s="19"/>
      <c r="AI24" s="152"/>
    </row>
    <row r="25" spans="1:131" s="11" customFormat="1" ht="15" hidden="1" customHeight="1" x14ac:dyDescent="0.3">
      <c r="A25" s="42"/>
      <c r="B25" s="47">
        <f>+VDFA!B32-VDFA!H32</f>
        <v>0</v>
      </c>
      <c r="C25" s="42"/>
      <c r="D25" s="43"/>
      <c r="E25" s="44"/>
      <c r="F25" s="45"/>
      <c r="G25" s="46"/>
      <c r="H25" s="46"/>
      <c r="I25" s="149"/>
      <c r="J25" s="49"/>
      <c r="K25" s="149"/>
      <c r="L25" s="150"/>
      <c r="M25" s="147"/>
      <c r="N25" s="101"/>
      <c r="O25" s="46"/>
      <c r="P25" s="46"/>
      <c r="Q25" s="50"/>
      <c r="R25" s="54"/>
      <c r="S25" s="43"/>
      <c r="T25" s="44"/>
      <c r="U25" s="45"/>
      <c r="V25" s="46"/>
      <c r="W25" s="47"/>
      <c r="X25" s="48"/>
      <c r="Y25" s="49"/>
      <c r="Z25" s="19"/>
      <c r="AA25" s="19"/>
      <c r="AB25" s="161"/>
      <c r="AC25" s="19"/>
      <c r="AD25" s="19"/>
      <c r="AF25" s="75"/>
      <c r="AG25" s="19"/>
      <c r="AH25" s="19"/>
      <c r="AI25" s="152"/>
    </row>
    <row r="26" spans="1:131" s="11" customFormat="1" ht="15" hidden="1" customHeight="1" x14ac:dyDescent="0.3">
      <c r="A26" s="42"/>
      <c r="B26" s="47">
        <f>+VDFA!B33-VDFA!H33</f>
        <v>0</v>
      </c>
      <c r="C26" s="42"/>
      <c r="D26" s="43"/>
      <c r="E26" s="44"/>
      <c r="F26" s="45"/>
      <c r="G26" s="46"/>
      <c r="H26" s="46"/>
      <c r="I26" s="149"/>
      <c r="J26" s="49"/>
      <c r="K26" s="149"/>
      <c r="L26" s="150"/>
      <c r="M26" s="147"/>
      <c r="N26" s="101"/>
      <c r="O26" s="46"/>
      <c r="P26" s="46"/>
      <c r="Q26" s="50"/>
      <c r="R26" s="54"/>
      <c r="S26" s="43"/>
      <c r="T26" s="44"/>
      <c r="U26" s="45"/>
      <c r="V26" s="46"/>
      <c r="W26" s="47"/>
      <c r="X26" s="48"/>
      <c r="Y26" s="49"/>
      <c r="AA26" s="75"/>
      <c r="AB26" s="75"/>
      <c r="AC26" s="19"/>
      <c r="AD26" s="19"/>
      <c r="AF26" s="75"/>
      <c r="AG26" s="19"/>
      <c r="AH26" s="19"/>
      <c r="AI26" s="152"/>
    </row>
    <row r="27" spans="1:131" s="11" customFormat="1" ht="15" hidden="1" customHeight="1" x14ac:dyDescent="0.3">
      <c r="A27" s="42"/>
      <c r="B27" s="47">
        <f>+VDFA!B34-VDFA!H34</f>
        <v>0</v>
      </c>
      <c r="C27" s="42"/>
      <c r="D27" s="43"/>
      <c r="E27" s="44"/>
      <c r="F27" s="45"/>
      <c r="G27" s="46"/>
      <c r="H27" s="46"/>
      <c r="I27" s="149"/>
      <c r="J27" s="49"/>
      <c r="K27" s="149"/>
      <c r="L27" s="150"/>
      <c r="M27" s="147"/>
      <c r="N27" s="101"/>
      <c r="O27" s="46"/>
      <c r="P27" s="46"/>
      <c r="Q27" s="50"/>
      <c r="R27" s="54"/>
      <c r="S27" s="43"/>
      <c r="T27" s="44"/>
      <c r="U27" s="45"/>
      <c r="V27" s="46"/>
      <c r="W27" s="47"/>
      <c r="X27" s="48"/>
      <c r="Y27" s="49"/>
      <c r="Z27" s="162"/>
      <c r="AA27" s="19"/>
      <c r="AG27" s="12"/>
      <c r="AH27" s="12">
        <f>SUM(AH20:AH26)</f>
        <v>0</v>
      </c>
      <c r="AI27" s="153">
        <f>SUM(AI20:AI26)</f>
        <v>0</v>
      </c>
    </row>
    <row r="28" spans="1:131" s="11" customFormat="1" ht="13.8" hidden="1" x14ac:dyDescent="0.3">
      <c r="A28" s="42"/>
      <c r="B28" s="47">
        <f>+VDFA!B35-VDFA!H35</f>
        <v>0</v>
      </c>
      <c r="C28" s="42"/>
      <c r="D28" s="43"/>
      <c r="E28" s="44"/>
      <c r="F28" s="45"/>
      <c r="G28" s="46"/>
      <c r="H28" s="46"/>
      <c r="I28" s="149"/>
      <c r="J28" s="49"/>
      <c r="K28" s="149"/>
      <c r="L28" s="150"/>
      <c r="M28" s="147"/>
      <c r="N28" s="101"/>
      <c r="O28" s="46"/>
      <c r="P28" s="46"/>
      <c r="Q28" s="50"/>
      <c r="R28" s="54"/>
      <c r="S28" s="43"/>
      <c r="T28" s="44"/>
      <c r="U28" s="45"/>
      <c r="V28" s="46"/>
      <c r="W28" s="47"/>
      <c r="X28" s="48"/>
      <c r="Y28" s="49"/>
      <c r="AF28" s="154"/>
      <c r="AG28" s="154" t="e">
        <f>+XIRR(AG19:AG26,AF19:AF26)</f>
        <v>#NUM!</v>
      </c>
      <c r="AH28" s="155"/>
      <c r="AI28" s="156">
        <f>+AI27*12</f>
        <v>0</v>
      </c>
    </row>
    <row r="29" spans="1:131" s="11" customFormat="1" ht="14.25" hidden="1" customHeight="1" x14ac:dyDescent="0.3">
      <c r="A29" s="42"/>
      <c r="B29" s="47">
        <f>+VDFA!B36-VDFA!H36</f>
        <v>0</v>
      </c>
      <c r="C29" s="42"/>
      <c r="D29" s="43"/>
      <c r="E29" s="44"/>
      <c r="F29" s="45"/>
      <c r="G29" s="46"/>
      <c r="H29" s="46"/>
      <c r="I29" s="149"/>
      <c r="J29" s="49"/>
      <c r="K29" s="149"/>
      <c r="L29" s="150"/>
      <c r="M29" s="147"/>
      <c r="N29" s="101"/>
      <c r="O29" s="46"/>
      <c r="P29" s="46"/>
      <c r="Q29" s="50"/>
      <c r="R29" s="54"/>
      <c r="S29" s="43"/>
      <c r="T29" s="44"/>
      <c r="U29" s="45"/>
      <c r="V29" s="46"/>
      <c r="W29" s="47"/>
      <c r="X29" s="48"/>
      <c r="Y29" s="49"/>
    </row>
    <row r="30" spans="1:131" s="11" customFormat="1" ht="11.25" hidden="1" customHeight="1" x14ac:dyDescent="0.3">
      <c r="A30" s="42"/>
      <c r="B30" s="47">
        <f>+VDFA!B37-VDFA!H37</f>
        <v>0</v>
      </c>
      <c r="C30" s="42"/>
      <c r="D30" s="43"/>
      <c r="E30" s="44"/>
      <c r="F30" s="45"/>
      <c r="G30" s="46"/>
      <c r="H30" s="46"/>
      <c r="I30" s="149"/>
      <c r="J30" s="49"/>
      <c r="K30" s="149"/>
      <c r="L30" s="150"/>
      <c r="M30" s="147"/>
      <c r="N30" s="101"/>
      <c r="O30" s="46"/>
      <c r="P30" s="46"/>
      <c r="Q30" s="50"/>
      <c r="R30" s="54"/>
      <c r="S30" s="43"/>
      <c r="T30" s="44"/>
      <c r="U30" s="45"/>
      <c r="V30" s="46"/>
      <c r="W30" s="47"/>
      <c r="X30" s="48"/>
      <c r="Y30" s="49"/>
    </row>
    <row r="31" spans="1:131" s="11" customFormat="1" ht="12" hidden="1" customHeight="1" x14ac:dyDescent="0.3">
      <c r="A31" s="42"/>
      <c r="B31" s="47">
        <f>+VDFA!B38-VDFA!H38</f>
        <v>0</v>
      </c>
      <c r="C31" s="42"/>
      <c r="D31" s="43"/>
      <c r="E31" s="44"/>
      <c r="F31" s="45"/>
      <c r="G31" s="46"/>
      <c r="H31" s="46"/>
      <c r="I31" s="149"/>
      <c r="J31" s="49"/>
      <c r="K31" s="149"/>
      <c r="L31" s="150"/>
      <c r="M31" s="147"/>
      <c r="N31" s="101"/>
      <c r="O31" s="46"/>
      <c r="P31" s="46"/>
      <c r="Q31" s="50"/>
      <c r="R31" s="54"/>
      <c r="S31" s="43"/>
      <c r="T31" s="44"/>
      <c r="U31" s="45"/>
      <c r="V31" s="46"/>
      <c r="W31" s="47"/>
      <c r="X31" s="48"/>
      <c r="Y31" s="49"/>
    </row>
    <row r="32" spans="1:131" s="11" customFormat="1" ht="11.25" hidden="1" customHeight="1" x14ac:dyDescent="0.3">
      <c r="A32" s="42"/>
      <c r="B32" s="47">
        <f>+VDFA!B39-VDFA!H39</f>
        <v>0</v>
      </c>
      <c r="C32" s="42"/>
      <c r="D32" s="43"/>
      <c r="E32" s="44"/>
      <c r="F32" s="45"/>
      <c r="G32" s="46"/>
      <c r="H32" s="46"/>
      <c r="I32" s="149"/>
      <c r="J32" s="49"/>
      <c r="K32" s="149"/>
      <c r="L32" s="150"/>
      <c r="M32" s="147"/>
      <c r="N32" s="101"/>
      <c r="O32" s="46"/>
      <c r="P32" s="46"/>
      <c r="Q32" s="50"/>
      <c r="R32" s="54"/>
      <c r="S32" s="43"/>
      <c r="T32" s="44"/>
      <c r="U32" s="45"/>
      <c r="V32" s="46"/>
      <c r="W32" s="47"/>
      <c r="X32" s="48"/>
      <c r="Y32" s="49"/>
    </row>
    <row r="33" spans="1:25" s="11" customFormat="1" ht="11.25" hidden="1" customHeight="1" x14ac:dyDescent="0.3">
      <c r="A33" s="42"/>
      <c r="B33" s="47">
        <f>+VDFA!B40-VDFA!H40</f>
        <v>0</v>
      </c>
      <c r="C33" s="42"/>
      <c r="D33" s="43"/>
      <c r="E33" s="44"/>
      <c r="F33" s="45"/>
      <c r="G33" s="46"/>
      <c r="H33" s="46"/>
      <c r="I33" s="157"/>
      <c r="J33" s="49"/>
      <c r="K33" s="149"/>
      <c r="L33" s="150"/>
      <c r="M33" s="147"/>
      <c r="N33" s="101"/>
      <c r="O33" s="46"/>
      <c r="P33" s="46"/>
      <c r="Q33" s="50"/>
      <c r="R33" s="54"/>
      <c r="S33" s="43"/>
      <c r="T33" s="44"/>
      <c r="U33" s="45"/>
      <c r="V33" s="46"/>
      <c r="W33" s="47"/>
      <c r="X33" s="48"/>
      <c r="Y33" s="49"/>
    </row>
    <row r="34" spans="1:25" s="11" customFormat="1" ht="12" hidden="1" customHeight="1" x14ac:dyDescent="0.3">
      <c r="A34" s="42"/>
      <c r="B34" s="47">
        <f>+VDFA!B41-VDFA!H41</f>
        <v>0</v>
      </c>
      <c r="C34" s="42"/>
      <c r="D34" s="43"/>
      <c r="E34" s="44"/>
      <c r="F34" s="45"/>
      <c r="G34" s="46"/>
      <c r="H34" s="46"/>
      <c r="I34" s="157"/>
      <c r="J34" s="49"/>
      <c r="K34" s="158"/>
      <c r="L34" s="49"/>
      <c r="M34" s="147"/>
      <c r="N34" s="101"/>
      <c r="O34" s="46"/>
      <c r="P34" s="46"/>
      <c r="Q34" s="50"/>
      <c r="R34" s="54"/>
      <c r="S34" s="43"/>
      <c r="T34" s="44"/>
      <c r="U34" s="45"/>
      <c r="V34" s="46"/>
      <c r="W34" s="47"/>
      <c r="X34" s="48"/>
      <c r="Y34" s="49"/>
    </row>
    <row r="35" spans="1:25" s="11" customFormat="1" ht="12" hidden="1" customHeight="1" x14ac:dyDescent="0.3">
      <c r="A35" s="42"/>
      <c r="B35" s="47">
        <f>+VDFA!B42-VDFA!H42</f>
        <v>0</v>
      </c>
      <c r="C35" s="42"/>
      <c r="D35" s="43"/>
      <c r="E35" s="44"/>
      <c r="F35" s="45"/>
      <c r="G35" s="46"/>
      <c r="H35" s="46"/>
      <c r="I35" s="157"/>
      <c r="J35" s="49"/>
      <c r="K35" s="158"/>
      <c r="L35" s="49"/>
      <c r="M35" s="147"/>
      <c r="N35" s="101"/>
      <c r="O35" s="46"/>
      <c r="P35" s="46"/>
      <c r="Q35" s="50"/>
      <c r="R35" s="54"/>
      <c r="S35" s="43"/>
      <c r="T35" s="44"/>
      <c r="U35" s="45"/>
      <c r="V35" s="46"/>
      <c r="W35" s="47"/>
      <c r="X35" s="48"/>
      <c r="Y35" s="49"/>
    </row>
    <row r="36" spans="1:25" s="11" customFormat="1" ht="15" hidden="1" customHeight="1" x14ac:dyDescent="0.3">
      <c r="A36" s="42"/>
      <c r="B36" s="47">
        <f>+VDFA!B43-VDFA!H43</f>
        <v>0</v>
      </c>
      <c r="C36" s="42"/>
      <c r="D36" s="43"/>
      <c r="E36" s="44"/>
      <c r="F36" s="45"/>
      <c r="G36" s="46"/>
      <c r="H36" s="47"/>
      <c r="I36" s="97"/>
      <c r="J36" s="49"/>
      <c r="K36" s="158"/>
      <c r="L36" s="49"/>
      <c r="M36" s="147"/>
      <c r="N36" s="101"/>
      <c r="O36" s="46"/>
      <c r="P36" s="46"/>
      <c r="Q36" s="50"/>
      <c r="R36" s="54"/>
      <c r="S36" s="43"/>
      <c r="T36" s="44"/>
      <c r="U36" s="45"/>
      <c r="V36" s="46"/>
      <c r="W36" s="47"/>
      <c r="X36" s="48"/>
      <c r="Y36" s="49"/>
    </row>
    <row r="37" spans="1:25" s="11" customFormat="1" ht="15" hidden="1" customHeight="1" x14ac:dyDescent="0.3">
      <c r="A37" s="42"/>
      <c r="B37" s="47">
        <f>+VDFA!B44-VDFA!H44</f>
        <v>0</v>
      </c>
      <c r="C37" s="42"/>
      <c r="D37" s="43"/>
      <c r="E37" s="44"/>
      <c r="F37" s="45"/>
      <c r="G37" s="46"/>
      <c r="H37" s="47"/>
      <c r="I37" s="97"/>
      <c r="J37" s="49"/>
      <c r="K37" s="158"/>
      <c r="L37" s="49"/>
      <c r="M37" s="147"/>
      <c r="N37" s="101"/>
      <c r="O37" s="46"/>
      <c r="P37" s="46"/>
      <c r="Q37" s="50"/>
      <c r="R37" s="54"/>
      <c r="S37" s="43"/>
      <c r="T37" s="44"/>
      <c r="U37" s="45"/>
      <c r="V37" s="46"/>
      <c r="W37" s="47"/>
      <c r="X37" s="48"/>
      <c r="Y37" s="49"/>
    </row>
    <row r="38" spans="1:25" s="11" customFormat="1" ht="12" hidden="1" customHeight="1" x14ac:dyDescent="0.3">
      <c r="A38" s="42"/>
      <c r="B38" s="47">
        <f>+VDFA!B45-VDFA!H45</f>
        <v>0</v>
      </c>
      <c r="C38" s="42"/>
      <c r="D38" s="43"/>
      <c r="E38" s="44"/>
      <c r="F38" s="45"/>
      <c r="G38" s="46"/>
      <c r="H38" s="47"/>
      <c r="I38" s="97"/>
      <c r="J38" s="49"/>
      <c r="K38" s="158"/>
      <c r="L38" s="49"/>
      <c r="M38" s="147"/>
      <c r="N38" s="101"/>
      <c r="O38" s="46"/>
      <c r="P38" s="46"/>
      <c r="Q38" s="50"/>
      <c r="R38" s="54"/>
      <c r="S38" s="43"/>
      <c r="T38" s="44"/>
      <c r="U38" s="45"/>
      <c r="V38" s="46"/>
      <c r="W38" s="47"/>
      <c r="X38" s="48"/>
      <c r="Y38" s="49"/>
    </row>
    <row r="39" spans="1:25" s="11" customFormat="1" ht="11.25" hidden="1" customHeight="1" x14ac:dyDescent="0.3">
      <c r="A39" s="42"/>
      <c r="B39" s="47">
        <f>+VDFA!B46-VDFA!H46</f>
        <v>0</v>
      </c>
      <c r="C39" s="42"/>
      <c r="D39" s="43"/>
      <c r="E39" s="44"/>
      <c r="F39" s="45"/>
      <c r="G39" s="46"/>
      <c r="H39" s="47"/>
      <c r="I39" s="97"/>
      <c r="J39" s="49"/>
      <c r="K39" s="158"/>
      <c r="L39" s="49"/>
      <c r="M39" s="147"/>
      <c r="N39" s="101"/>
      <c r="O39" s="46"/>
      <c r="P39" s="46"/>
      <c r="Q39" s="50"/>
      <c r="R39" s="54"/>
      <c r="S39" s="43"/>
      <c r="T39" s="44"/>
      <c r="U39" s="45"/>
      <c r="V39" s="46"/>
      <c r="W39" s="47"/>
      <c r="X39" s="48"/>
      <c r="Y39" s="49"/>
    </row>
    <row r="40" spans="1:25" s="11" customFormat="1" ht="13.5" hidden="1" customHeight="1" x14ac:dyDescent="0.3">
      <c r="A40" s="42"/>
      <c r="B40" s="47">
        <f>+VDFA!B47-VDFA!H47</f>
        <v>0</v>
      </c>
      <c r="C40" s="42"/>
      <c r="D40" s="43"/>
      <c r="E40" s="44"/>
      <c r="F40" s="45"/>
      <c r="G40" s="46"/>
      <c r="H40" s="47"/>
      <c r="I40" s="97"/>
      <c r="J40" s="49"/>
      <c r="K40" s="158"/>
      <c r="L40" s="49"/>
      <c r="M40" s="147"/>
      <c r="N40" s="101"/>
      <c r="O40" s="46"/>
      <c r="P40" s="46"/>
      <c r="Q40" s="50"/>
      <c r="R40" s="54"/>
      <c r="S40" s="43"/>
      <c r="T40" s="44"/>
      <c r="U40" s="45"/>
      <c r="V40" s="46"/>
      <c r="W40" s="47"/>
      <c r="X40" s="48"/>
      <c r="Y40" s="49"/>
    </row>
    <row r="41" spans="1:25" s="11" customFormat="1" ht="17.25" hidden="1" customHeight="1" x14ac:dyDescent="0.3">
      <c r="A41" s="42"/>
      <c r="B41" s="47">
        <f>+VDFA!B48-VDFA!H48</f>
        <v>0</v>
      </c>
      <c r="C41" s="42"/>
      <c r="D41" s="43"/>
      <c r="E41" s="44"/>
      <c r="F41" s="45"/>
      <c r="G41" s="46"/>
      <c r="H41" s="47"/>
      <c r="I41" s="97"/>
      <c r="J41" s="49"/>
      <c r="K41" s="158"/>
      <c r="L41" s="49"/>
      <c r="M41" s="147"/>
      <c r="N41" s="101"/>
      <c r="O41" s="46"/>
      <c r="P41" s="46"/>
      <c r="Q41" s="50"/>
      <c r="R41" s="54"/>
      <c r="S41" s="43"/>
      <c r="T41" s="44"/>
      <c r="U41" s="45"/>
      <c r="V41" s="46"/>
      <c r="W41" s="47"/>
      <c r="X41" s="48"/>
      <c r="Y41" s="49"/>
    </row>
    <row r="42" spans="1:25" s="11" customFormat="1" ht="15.75" hidden="1" customHeight="1" x14ac:dyDescent="0.3">
      <c r="A42" s="42"/>
      <c r="B42" s="47">
        <f>+VDFA!B49-VDFA!H49</f>
        <v>0</v>
      </c>
      <c r="C42" s="42"/>
      <c r="D42" s="43"/>
      <c r="E42" s="44"/>
      <c r="F42" s="45"/>
      <c r="G42" s="46"/>
      <c r="H42" s="47"/>
      <c r="I42" s="97"/>
      <c r="J42" s="49"/>
      <c r="K42" s="158"/>
      <c r="L42" s="49"/>
      <c r="M42" s="147"/>
      <c r="N42" s="101"/>
      <c r="O42" s="46"/>
      <c r="P42" s="46"/>
      <c r="Q42" s="50"/>
      <c r="R42" s="54"/>
      <c r="S42" s="43"/>
      <c r="T42" s="44"/>
      <c r="U42" s="45"/>
      <c r="V42" s="46"/>
      <c r="W42" s="47"/>
      <c r="X42" s="48"/>
      <c r="Y42" s="49"/>
    </row>
    <row r="43" spans="1:25" s="11" customFormat="1" ht="15" hidden="1" customHeight="1" x14ac:dyDescent="0.3">
      <c r="A43" s="42"/>
      <c r="B43" s="47"/>
      <c r="C43" s="42"/>
      <c r="D43" s="43"/>
      <c r="E43" s="44"/>
      <c r="F43" s="45"/>
      <c r="G43" s="46"/>
      <c r="H43" s="47"/>
      <c r="I43" s="97"/>
      <c r="J43" s="49"/>
      <c r="K43" s="158"/>
      <c r="L43" s="49"/>
      <c r="M43" s="147"/>
      <c r="N43" s="101"/>
      <c r="O43" s="46"/>
      <c r="P43" s="46"/>
      <c r="Q43" s="50"/>
      <c r="R43" s="54"/>
      <c r="S43" s="43"/>
      <c r="T43" s="44"/>
      <c r="U43" s="45"/>
      <c r="V43" s="46"/>
      <c r="W43" s="47"/>
      <c r="X43" s="48"/>
      <c r="Y43" s="49"/>
    </row>
    <row r="44" spans="1:25" s="11" customFormat="1" ht="13.5" hidden="1" customHeight="1" x14ac:dyDescent="0.3">
      <c r="A44" s="42"/>
      <c r="B44" s="47">
        <f>+VDFA!B51-VDFA!H51</f>
        <v>0</v>
      </c>
      <c r="C44" s="42"/>
      <c r="D44" s="43"/>
      <c r="E44" s="44"/>
      <c r="F44" s="45"/>
      <c r="G44" s="46"/>
      <c r="H44" s="47"/>
      <c r="I44" s="48"/>
      <c r="J44" s="49"/>
      <c r="K44" s="158"/>
      <c r="L44" s="49"/>
      <c r="M44" s="147"/>
      <c r="N44" s="44"/>
      <c r="O44" s="46"/>
      <c r="P44" s="46"/>
      <c r="Q44" s="50"/>
      <c r="R44" s="54"/>
      <c r="S44" s="43"/>
      <c r="T44" s="44"/>
      <c r="U44" s="45"/>
      <c r="V44" s="46"/>
      <c r="W44" s="47"/>
      <c r="X44" s="48"/>
      <c r="Y44" s="49"/>
    </row>
    <row r="45" spans="1:25" s="11" customFormat="1" ht="15" hidden="1" customHeight="1" x14ac:dyDescent="0.3">
      <c r="A45" s="42"/>
      <c r="B45" s="47">
        <f>+VDFA!B52-VDFA!H52</f>
        <v>0</v>
      </c>
      <c r="C45" s="42"/>
      <c r="D45" s="43"/>
      <c r="E45" s="44"/>
      <c r="F45" s="45"/>
      <c r="G45" s="46"/>
      <c r="H45" s="47"/>
      <c r="I45" s="48"/>
      <c r="J45" s="49"/>
      <c r="K45" s="195"/>
      <c r="L45" s="196"/>
      <c r="M45" s="147"/>
      <c r="N45" s="44"/>
      <c r="O45" s="46"/>
      <c r="P45" s="46"/>
      <c r="Q45" s="50"/>
      <c r="R45" s="54"/>
      <c r="S45" s="43"/>
      <c r="T45" s="44"/>
      <c r="U45" s="45"/>
      <c r="V45" s="46"/>
      <c r="W45" s="47"/>
      <c r="X45" s="48"/>
      <c r="Y45" s="49"/>
    </row>
    <row r="46" spans="1:25" s="11" customFormat="1" ht="13.8" x14ac:dyDescent="0.3">
      <c r="A46" s="55"/>
      <c r="B46" s="55"/>
      <c r="C46" s="55"/>
      <c r="D46" s="56"/>
      <c r="E46" s="57"/>
      <c r="F46" s="58">
        <f>SUM(F20:F45)</f>
        <v>99836669</v>
      </c>
      <c r="G46" s="58">
        <f>SUM(G20:G45)</f>
        <v>37313955.03875</v>
      </c>
      <c r="H46" s="58">
        <f>SUM(H20:H45)</f>
        <v>137150624.03874999</v>
      </c>
      <c r="I46" s="59"/>
      <c r="J46" s="60">
        <f>SUM(J20:J45)</f>
        <v>1</v>
      </c>
      <c r="K46" s="197"/>
      <c r="L46" s="60"/>
      <c r="M46" s="55"/>
      <c r="N46" s="61"/>
      <c r="O46" s="62"/>
      <c r="P46" s="58">
        <f>SUM(P20:P45)</f>
        <v>96892068.690010548</v>
      </c>
      <c r="Q46" s="91">
        <f>SUM(Q20:Q45)</f>
        <v>47516932.316470921</v>
      </c>
      <c r="R46" s="54"/>
      <c r="S46" s="56"/>
      <c r="T46" s="57"/>
      <c r="U46" s="58">
        <f>SUM(U20:U45)</f>
        <v>99836669</v>
      </c>
      <c r="V46" s="58">
        <f>SUM(V20:V45)</f>
        <v>22172060.240416668</v>
      </c>
      <c r="W46" s="58">
        <f>SUM(W20:W45)</f>
        <v>122008729.24041668</v>
      </c>
      <c r="X46" s="59"/>
      <c r="Y46" s="60">
        <f>+SUM(Y20:Y29)</f>
        <v>1</v>
      </c>
    </row>
    <row r="47" spans="1:25" s="11" customFormat="1" ht="13.8" x14ac:dyDescent="0.3">
      <c r="E47" s="14"/>
      <c r="F47" s="19"/>
      <c r="M47" s="13"/>
      <c r="N47" s="15"/>
      <c r="O47" s="63" t="s">
        <v>1</v>
      </c>
      <c r="P47" s="64"/>
      <c r="Q47" s="65">
        <f>+Q46/P46</f>
        <v>0.49041095890410952</v>
      </c>
      <c r="R47" s="54"/>
    </row>
    <row r="48" spans="1:25" s="11" customFormat="1" ht="13.8" x14ac:dyDescent="0.3">
      <c r="D48" s="67"/>
      <c r="E48" s="68" t="s">
        <v>25</v>
      </c>
      <c r="F48" s="19"/>
      <c r="H48" s="19"/>
      <c r="M48" s="13"/>
      <c r="N48" s="15"/>
      <c r="O48" s="63" t="s">
        <v>15</v>
      </c>
      <c r="P48" s="64"/>
      <c r="Q48" s="3">
        <f>+XIRR(O18:O20,N18:N20)</f>
        <v>1.0310499787330627</v>
      </c>
      <c r="R48" s="54"/>
    </row>
    <row r="49" spans="1:23" s="11" customFormat="1" ht="13.8" x14ac:dyDescent="0.3">
      <c r="E49" s="14"/>
      <c r="F49" s="19"/>
      <c r="M49" s="13"/>
      <c r="N49" s="15"/>
      <c r="O49" s="15"/>
      <c r="P49" s="15"/>
      <c r="Q49" s="15"/>
      <c r="R49" s="15"/>
    </row>
    <row r="50" spans="1:23" s="11" customFormat="1" ht="13.8" x14ac:dyDescent="0.3">
      <c r="E50" s="14"/>
      <c r="F50" s="19"/>
      <c r="M50" s="13"/>
      <c r="N50" s="15"/>
      <c r="O50" s="15"/>
      <c r="P50" s="15"/>
      <c r="Q50" s="15"/>
      <c r="R50" s="15"/>
    </row>
    <row r="51" spans="1:23" s="11" customFormat="1" ht="15" customHeight="1" x14ac:dyDescent="0.3">
      <c r="D51" s="216" t="s">
        <v>16</v>
      </c>
      <c r="E51" s="217"/>
      <c r="F51" s="217"/>
      <c r="G51" s="217"/>
      <c r="H51" s="217"/>
      <c r="I51" s="217"/>
      <c r="J51" s="217"/>
      <c r="K51" s="217"/>
      <c r="L51" s="217"/>
      <c r="M51" s="217"/>
      <c r="N51" s="217"/>
      <c r="O51" s="217"/>
      <c r="P51" s="217"/>
      <c r="Q51" s="218"/>
      <c r="R51" s="15"/>
      <c r="W51" s="115"/>
    </row>
    <row r="52" spans="1:23" s="11" customFormat="1" ht="15" customHeight="1" x14ac:dyDescent="0.3">
      <c r="A52" s="14"/>
      <c r="B52" s="14"/>
      <c r="C52" s="14"/>
      <c r="D52" s="219"/>
      <c r="E52" s="220"/>
      <c r="F52" s="220"/>
      <c r="G52" s="220"/>
      <c r="H52" s="220"/>
      <c r="I52" s="220"/>
      <c r="J52" s="220"/>
      <c r="K52" s="220"/>
      <c r="L52" s="220"/>
      <c r="M52" s="220"/>
      <c r="N52" s="220"/>
      <c r="O52" s="220"/>
      <c r="P52" s="220"/>
      <c r="Q52" s="221"/>
      <c r="R52" s="14"/>
    </row>
    <row r="53" spans="1:23" s="11" customFormat="1" ht="15" customHeight="1" x14ac:dyDescent="0.3">
      <c r="A53" s="14"/>
      <c r="B53" s="14"/>
      <c r="C53" s="14"/>
      <c r="D53" s="219"/>
      <c r="E53" s="220"/>
      <c r="F53" s="220"/>
      <c r="G53" s="220"/>
      <c r="H53" s="220"/>
      <c r="I53" s="220"/>
      <c r="J53" s="220"/>
      <c r="K53" s="220"/>
      <c r="L53" s="220"/>
      <c r="M53" s="220"/>
      <c r="N53" s="220"/>
      <c r="O53" s="220"/>
      <c r="P53" s="220"/>
      <c r="Q53" s="221"/>
      <c r="R53" s="14"/>
    </row>
    <row r="54" spans="1:23" s="11" customFormat="1" ht="15" customHeight="1" x14ac:dyDescent="0.3">
      <c r="A54" s="14"/>
      <c r="B54" s="14"/>
      <c r="C54" s="14"/>
      <c r="D54" s="219"/>
      <c r="E54" s="220"/>
      <c r="F54" s="220"/>
      <c r="G54" s="220"/>
      <c r="H54" s="220"/>
      <c r="I54" s="220"/>
      <c r="J54" s="220"/>
      <c r="K54" s="220"/>
      <c r="L54" s="220"/>
      <c r="M54" s="220"/>
      <c r="N54" s="220"/>
      <c r="O54" s="220"/>
      <c r="P54" s="220"/>
      <c r="Q54" s="221"/>
      <c r="R54" s="14"/>
    </row>
    <row r="55" spans="1:23" s="11" customFormat="1" ht="15" customHeight="1" x14ac:dyDescent="0.3">
      <c r="D55" s="219"/>
      <c r="E55" s="220"/>
      <c r="F55" s="220"/>
      <c r="G55" s="220"/>
      <c r="H55" s="220"/>
      <c r="I55" s="220"/>
      <c r="J55" s="220"/>
      <c r="K55" s="220"/>
      <c r="L55" s="220"/>
      <c r="M55" s="220"/>
      <c r="N55" s="220"/>
      <c r="O55" s="220"/>
      <c r="P55" s="220"/>
      <c r="Q55" s="221"/>
    </row>
    <row r="56" spans="1:23" s="11" customFormat="1" ht="12" customHeight="1" x14ac:dyDescent="0.3">
      <c r="D56" s="209" t="s">
        <v>17</v>
      </c>
      <c r="E56" s="210"/>
      <c r="F56" s="210"/>
      <c r="G56" s="210"/>
      <c r="H56" s="210"/>
      <c r="I56" s="210"/>
      <c r="J56" s="210"/>
      <c r="K56" s="210"/>
      <c r="L56" s="210"/>
      <c r="M56" s="210"/>
      <c r="N56" s="210"/>
      <c r="O56" s="210"/>
      <c r="P56" s="210"/>
      <c r="Q56" s="211"/>
    </row>
    <row r="57" spans="1:23" s="11" customFormat="1" ht="15" customHeight="1" x14ac:dyDescent="0.3">
      <c r="D57" s="209"/>
      <c r="E57" s="210"/>
      <c r="F57" s="210"/>
      <c r="G57" s="210"/>
      <c r="H57" s="210"/>
      <c r="I57" s="210"/>
      <c r="J57" s="210"/>
      <c r="K57" s="210"/>
      <c r="L57" s="210"/>
      <c r="M57" s="210"/>
      <c r="N57" s="210"/>
      <c r="O57" s="210"/>
      <c r="P57" s="210"/>
      <c r="Q57" s="211"/>
    </row>
    <row r="58" spans="1:23" s="11" customFormat="1" ht="15" customHeight="1" x14ac:dyDescent="0.3">
      <c r="D58" s="209"/>
      <c r="E58" s="210"/>
      <c r="F58" s="210"/>
      <c r="G58" s="210"/>
      <c r="H58" s="210"/>
      <c r="I58" s="210"/>
      <c r="J58" s="210"/>
      <c r="K58" s="210"/>
      <c r="L58" s="210"/>
      <c r="M58" s="210"/>
      <c r="N58" s="210"/>
      <c r="O58" s="210"/>
      <c r="P58" s="210"/>
      <c r="Q58" s="211"/>
    </row>
    <row r="59" spans="1:23" s="11" customFormat="1" ht="13.8" x14ac:dyDescent="0.3">
      <c r="A59" s="15"/>
      <c r="B59" s="15"/>
      <c r="C59" s="15"/>
      <c r="D59" s="209"/>
      <c r="E59" s="210"/>
      <c r="F59" s="210"/>
      <c r="G59" s="210"/>
      <c r="H59" s="210"/>
      <c r="I59" s="210"/>
      <c r="J59" s="210"/>
      <c r="K59" s="210"/>
      <c r="L59" s="210"/>
      <c r="M59" s="210"/>
      <c r="N59" s="210"/>
      <c r="O59" s="210"/>
      <c r="P59" s="210"/>
      <c r="Q59" s="211"/>
      <c r="R59" s="15"/>
    </row>
    <row r="60" spans="1:23" s="11" customFormat="1" ht="14.25" customHeight="1" x14ac:dyDescent="0.3">
      <c r="A60" s="15"/>
      <c r="B60" s="15"/>
      <c r="C60" s="15"/>
      <c r="D60" s="69"/>
      <c r="E60" s="70"/>
      <c r="F60" s="70"/>
      <c r="G60" s="70"/>
      <c r="H60" s="70"/>
      <c r="I60" s="70"/>
      <c r="J60" s="70"/>
      <c r="K60" s="70"/>
      <c r="L60" s="70"/>
      <c r="M60" s="70"/>
      <c r="N60" s="70"/>
      <c r="O60" s="70"/>
      <c r="P60" s="70"/>
      <c r="Q60" s="71"/>
      <c r="R60" s="15"/>
    </row>
    <row r="61" spans="1:23" s="11" customFormat="1" ht="13.8" x14ac:dyDescent="0.3">
      <c r="A61" s="15"/>
      <c r="B61" s="15"/>
      <c r="C61" s="15"/>
      <c r="D61" s="18"/>
      <c r="F61" s="12"/>
      <c r="G61" s="9"/>
      <c r="H61" s="15"/>
      <c r="I61" s="15"/>
      <c r="J61" s="15"/>
      <c r="K61" s="15"/>
      <c r="L61" s="15"/>
      <c r="M61" s="13"/>
      <c r="N61" s="15"/>
      <c r="O61" s="15"/>
      <c r="P61" s="15"/>
      <c r="Q61" s="15"/>
      <c r="R61" s="15"/>
    </row>
    <row r="62" spans="1:23" s="11" customFormat="1" ht="13.8" x14ac:dyDescent="0.3">
      <c r="A62" s="15"/>
      <c r="B62" s="15"/>
      <c r="C62" s="15"/>
      <c r="D62" s="18"/>
      <c r="E62" s="18"/>
      <c r="F62" s="10"/>
      <c r="G62" s="9"/>
      <c r="H62" s="15"/>
      <c r="I62" s="15"/>
      <c r="J62" s="15"/>
      <c r="K62" s="15"/>
      <c r="L62" s="15"/>
      <c r="M62" s="13"/>
      <c r="N62" s="15"/>
      <c r="O62" s="15"/>
      <c r="P62" s="15"/>
      <c r="Q62" s="15"/>
      <c r="R62" s="15"/>
    </row>
    <row r="63" spans="1:23" s="11" customFormat="1" ht="13.8" x14ac:dyDescent="0.3">
      <c r="A63" s="15"/>
      <c r="B63" s="15"/>
      <c r="C63" s="15"/>
      <c r="D63" s="18"/>
      <c r="E63" s="18"/>
      <c r="F63" s="10"/>
      <c r="H63" s="72"/>
      <c r="I63" s="19"/>
      <c r="M63" s="13"/>
      <c r="N63" s="15"/>
      <c r="O63" s="15"/>
      <c r="P63" s="15"/>
      <c r="Q63" s="15"/>
      <c r="R63" s="15"/>
    </row>
    <row r="64" spans="1:23" s="11" customFormat="1" ht="13.8" x14ac:dyDescent="0.3">
      <c r="A64" s="15"/>
      <c r="B64" s="15"/>
      <c r="C64" s="15"/>
      <c r="D64" s="18"/>
      <c r="E64" s="18"/>
      <c r="F64" s="18"/>
      <c r="H64" s="18"/>
      <c r="I64" s="18"/>
      <c r="J64" s="29"/>
      <c r="K64" s="29"/>
      <c r="L64" s="29"/>
      <c r="M64" s="7"/>
      <c r="N64" s="15"/>
      <c r="O64" s="15"/>
      <c r="P64" s="15"/>
      <c r="Q64" s="15"/>
      <c r="R64" s="15"/>
    </row>
    <row r="65" spans="1:18" s="11" customFormat="1" ht="13.8" x14ac:dyDescent="0.3">
      <c r="A65" s="15"/>
      <c r="B65" s="15"/>
      <c r="C65" s="15"/>
      <c r="D65" s="18"/>
      <c r="E65" s="18"/>
      <c r="F65" s="73"/>
      <c r="H65" s="18"/>
      <c r="I65" s="18"/>
      <c r="J65" s="74"/>
      <c r="K65" s="74"/>
      <c r="L65" s="74"/>
      <c r="M65" s="13"/>
      <c r="N65" s="15"/>
      <c r="O65" s="15"/>
      <c r="P65" s="15"/>
      <c r="Q65" s="15"/>
      <c r="R65" s="15"/>
    </row>
    <row r="66" spans="1:18" s="11" customFormat="1" ht="13.8" x14ac:dyDescent="0.3">
      <c r="A66" s="15"/>
      <c r="B66" s="15"/>
      <c r="C66" s="15"/>
      <c r="D66" s="18"/>
      <c r="E66" s="18"/>
      <c r="F66" s="18"/>
      <c r="G66" s="75"/>
      <c r="H66" s="18"/>
      <c r="I66" s="18"/>
      <c r="J66" s="74"/>
      <c r="K66" s="74"/>
      <c r="L66" s="74"/>
      <c r="M66" s="13"/>
      <c r="P66" s="15"/>
      <c r="Q66" s="15"/>
      <c r="R66" s="15"/>
    </row>
    <row r="67" spans="1:18" s="11" customFormat="1" ht="13.8" x14ac:dyDescent="0.3">
      <c r="A67" s="15"/>
      <c r="B67" s="15"/>
      <c r="C67" s="15"/>
      <c r="D67" s="18"/>
      <c r="E67" s="18"/>
      <c r="F67" s="28"/>
      <c r="G67" s="75"/>
      <c r="H67" s="18"/>
      <c r="I67" s="18"/>
      <c r="J67" s="74"/>
      <c r="K67" s="74"/>
      <c r="L67" s="74"/>
      <c r="M67" s="13"/>
      <c r="N67" s="99"/>
      <c r="O67" s="66"/>
      <c r="P67" s="15"/>
      <c r="Q67" s="15"/>
      <c r="R67" s="15"/>
    </row>
    <row r="68" spans="1:18" s="11" customFormat="1" ht="18" customHeight="1" x14ac:dyDescent="0.3">
      <c r="A68" s="15"/>
      <c r="B68" s="15"/>
      <c r="C68" s="15"/>
      <c r="F68" s="52"/>
      <c r="H68" s="18"/>
      <c r="I68" s="18"/>
      <c r="J68" s="29"/>
      <c r="K68" s="29"/>
      <c r="L68" s="29"/>
      <c r="M68" s="13"/>
      <c r="N68" s="100"/>
      <c r="O68" s="66"/>
      <c r="P68" s="15"/>
      <c r="Q68" s="15"/>
      <c r="R68" s="15"/>
    </row>
    <row r="69" spans="1:18" s="11" customFormat="1" ht="20.25" customHeight="1" x14ac:dyDescent="0.3">
      <c r="A69" s="15"/>
      <c r="B69" s="15"/>
      <c r="C69" s="15"/>
      <c r="D69" s="76"/>
      <c r="E69" s="76"/>
      <c r="F69" s="76"/>
      <c r="G69" s="76"/>
      <c r="H69" s="76"/>
      <c r="I69" s="76"/>
      <c r="J69" s="76"/>
      <c r="K69" s="76"/>
      <c r="L69" s="76"/>
      <c r="M69" s="13"/>
      <c r="N69" s="100"/>
      <c r="O69" s="66"/>
      <c r="P69" s="15"/>
      <c r="Q69" s="15"/>
      <c r="R69" s="15"/>
    </row>
    <row r="70" spans="1:18" s="11" customFormat="1" ht="21.75" customHeight="1" x14ac:dyDescent="0.3">
      <c r="A70" s="15"/>
      <c r="B70" s="15"/>
      <c r="C70" s="15"/>
      <c r="D70" s="77"/>
      <c r="E70" s="77"/>
      <c r="F70" s="78"/>
      <c r="G70" s="78"/>
      <c r="H70" s="77"/>
      <c r="I70" s="78"/>
      <c r="J70" s="78"/>
      <c r="K70" s="78"/>
      <c r="L70" s="78"/>
      <c r="M70" s="79"/>
      <c r="N70" s="100"/>
      <c r="O70" s="66"/>
      <c r="P70" s="15"/>
      <c r="Q70" s="15"/>
      <c r="R70" s="15"/>
    </row>
    <row r="71" spans="1:18" s="11" customFormat="1" ht="13.8" x14ac:dyDescent="0.3">
      <c r="A71" s="15"/>
      <c r="B71" s="15"/>
      <c r="C71" s="15"/>
      <c r="D71" s="14"/>
      <c r="E71" s="80"/>
      <c r="F71" s="72"/>
      <c r="G71" s="72"/>
      <c r="H71" s="72"/>
      <c r="I71" s="72"/>
      <c r="J71" s="32"/>
      <c r="K71" s="32"/>
      <c r="L71" s="32"/>
      <c r="M71" s="42"/>
      <c r="N71" s="100"/>
      <c r="O71" s="66"/>
      <c r="P71" s="15"/>
      <c r="Q71" s="15"/>
      <c r="R71" s="15"/>
    </row>
    <row r="72" spans="1:18" s="11" customFormat="1" ht="13.8" x14ac:dyDescent="0.3">
      <c r="A72" s="15"/>
      <c r="B72" s="15"/>
      <c r="C72" s="15"/>
      <c r="D72" s="14"/>
      <c r="E72" s="80"/>
      <c r="F72" s="72"/>
      <c r="G72" s="72"/>
      <c r="H72" s="72"/>
      <c r="I72" s="72"/>
      <c r="J72" s="32"/>
      <c r="K72" s="32"/>
      <c r="L72" s="32"/>
      <c r="M72" s="42"/>
      <c r="N72" s="100"/>
      <c r="O72" s="66"/>
      <c r="P72" s="15"/>
      <c r="Q72" s="15"/>
      <c r="R72" s="15"/>
    </row>
    <row r="73" spans="1:18" s="11" customFormat="1" ht="13.8" x14ac:dyDescent="0.3">
      <c r="A73" s="15"/>
      <c r="B73" s="15"/>
      <c r="C73" s="15"/>
      <c r="D73" s="14"/>
      <c r="E73" s="80"/>
      <c r="F73" s="72"/>
      <c r="G73" s="72"/>
      <c r="H73" s="72"/>
      <c r="I73" s="72"/>
      <c r="J73" s="32"/>
      <c r="K73" s="32"/>
      <c r="L73" s="32"/>
      <c r="M73" s="42"/>
      <c r="N73" s="100"/>
      <c r="O73" s="66"/>
      <c r="P73" s="15"/>
      <c r="Q73" s="15"/>
      <c r="R73" s="15"/>
    </row>
    <row r="74" spans="1:18" s="11" customFormat="1" ht="13.8" x14ac:dyDescent="0.3">
      <c r="A74" s="15"/>
      <c r="B74" s="15"/>
      <c r="C74" s="15"/>
      <c r="D74" s="14"/>
      <c r="E74" s="80"/>
      <c r="F74" s="72"/>
      <c r="G74" s="72"/>
      <c r="H74" s="72"/>
      <c r="I74" s="72"/>
      <c r="J74" s="32"/>
      <c r="K74" s="32"/>
      <c r="L74" s="32"/>
      <c r="M74" s="42"/>
      <c r="N74" s="100"/>
      <c r="O74" s="66"/>
      <c r="P74" s="15"/>
      <c r="Q74" s="15"/>
      <c r="R74" s="15"/>
    </row>
    <row r="75" spans="1:18" s="11" customFormat="1" ht="13.8" x14ac:dyDescent="0.3">
      <c r="A75" s="15"/>
      <c r="B75" s="15"/>
      <c r="C75" s="15"/>
      <c r="D75" s="14"/>
      <c r="E75" s="80"/>
      <c r="F75" s="72"/>
      <c r="G75" s="72"/>
      <c r="H75" s="72"/>
      <c r="I75" s="72"/>
      <c r="J75" s="32"/>
      <c r="K75" s="32"/>
      <c r="L75" s="32"/>
      <c r="M75" s="42"/>
      <c r="N75" s="100"/>
      <c r="O75" s="66"/>
      <c r="P75" s="15"/>
      <c r="Q75" s="15"/>
      <c r="R75" s="15"/>
    </row>
    <row r="76" spans="1:18" s="11" customFormat="1" ht="13.8" x14ac:dyDescent="0.3">
      <c r="A76" s="15"/>
      <c r="B76" s="15"/>
      <c r="C76" s="15"/>
      <c r="D76" s="14"/>
      <c r="E76" s="80"/>
      <c r="F76" s="72"/>
      <c r="G76" s="72"/>
      <c r="H76" s="72"/>
      <c r="I76" s="72"/>
      <c r="J76" s="32"/>
      <c r="K76" s="32"/>
      <c r="L76" s="32"/>
      <c r="M76" s="42"/>
      <c r="N76" s="100"/>
      <c r="O76" s="66"/>
      <c r="P76" s="15"/>
      <c r="Q76" s="15"/>
      <c r="R76" s="15"/>
    </row>
    <row r="77" spans="1:18" s="11" customFormat="1" ht="13.8" x14ac:dyDescent="0.3">
      <c r="A77" s="15"/>
      <c r="B77" s="15"/>
      <c r="C77" s="15"/>
      <c r="D77" s="14"/>
      <c r="E77" s="80"/>
      <c r="F77" s="72"/>
      <c r="G77" s="72"/>
      <c r="H77" s="72"/>
      <c r="I77" s="72"/>
      <c r="J77" s="32"/>
      <c r="K77" s="32"/>
      <c r="L77" s="32"/>
      <c r="M77" s="42"/>
      <c r="N77" s="100"/>
      <c r="O77" s="66"/>
      <c r="P77" s="15"/>
      <c r="Q77" s="15"/>
      <c r="R77" s="15"/>
    </row>
    <row r="78" spans="1:18" s="11" customFormat="1" ht="13.8" x14ac:dyDescent="0.3">
      <c r="A78" s="15"/>
      <c r="B78" s="15"/>
      <c r="C78" s="15"/>
      <c r="D78" s="14"/>
      <c r="E78" s="80"/>
      <c r="F78" s="72"/>
      <c r="G78" s="72"/>
      <c r="H78" s="72"/>
      <c r="I78" s="72"/>
      <c r="J78" s="32"/>
      <c r="K78" s="32"/>
      <c r="L78" s="32"/>
      <c r="M78" s="42"/>
      <c r="N78" s="15"/>
      <c r="O78" s="15"/>
      <c r="P78" s="15"/>
      <c r="Q78" s="15"/>
      <c r="R78" s="15"/>
    </row>
    <row r="79" spans="1:18" s="11" customFormat="1" ht="13.8" x14ac:dyDescent="0.3">
      <c r="A79" s="15"/>
      <c r="B79" s="15"/>
      <c r="C79" s="15"/>
      <c r="D79" s="14"/>
      <c r="E79" s="80"/>
      <c r="F79" s="72"/>
      <c r="G79" s="72"/>
      <c r="H79" s="72"/>
      <c r="I79" s="72"/>
      <c r="J79" s="32"/>
      <c r="K79" s="32"/>
      <c r="L79" s="32"/>
      <c r="M79" s="42"/>
      <c r="N79" s="15"/>
      <c r="O79" s="15"/>
      <c r="P79" s="15"/>
      <c r="Q79" s="15"/>
      <c r="R79" s="15"/>
    </row>
    <row r="80" spans="1:18" s="11" customFormat="1" ht="13.8" x14ac:dyDescent="0.3">
      <c r="A80" s="15"/>
      <c r="B80" s="15"/>
      <c r="C80" s="15"/>
      <c r="D80" s="14"/>
      <c r="E80" s="80"/>
      <c r="F80" s="72"/>
      <c r="G80" s="72"/>
      <c r="H80" s="72"/>
      <c r="I80" s="72"/>
      <c r="J80" s="32"/>
      <c r="K80" s="32"/>
      <c r="L80" s="32"/>
      <c r="M80" s="42"/>
      <c r="N80" s="15"/>
      <c r="O80" s="15"/>
      <c r="P80" s="15"/>
      <c r="Q80" s="15"/>
      <c r="R80" s="15"/>
    </row>
    <row r="81" spans="1:18" s="11" customFormat="1" ht="13.8" x14ac:dyDescent="0.3">
      <c r="A81" s="15"/>
      <c r="B81" s="15"/>
      <c r="C81" s="15"/>
      <c r="D81" s="14"/>
      <c r="E81" s="80"/>
      <c r="F81" s="72"/>
      <c r="G81" s="72"/>
      <c r="H81" s="72"/>
      <c r="I81" s="72"/>
      <c r="J81" s="32"/>
      <c r="K81" s="32"/>
      <c r="L81" s="32"/>
      <c r="M81" s="42"/>
      <c r="N81" s="15"/>
      <c r="O81" s="15"/>
      <c r="P81" s="15"/>
      <c r="Q81" s="15"/>
      <c r="R81" s="15"/>
    </row>
    <row r="82" spans="1:18" s="11" customFormat="1" ht="13.8" x14ac:dyDescent="0.3">
      <c r="A82" s="15"/>
      <c r="B82" s="15"/>
      <c r="C82" s="15"/>
      <c r="D82" s="14"/>
      <c r="E82" s="80"/>
      <c r="F82" s="72"/>
      <c r="G82" s="72"/>
      <c r="H82" s="72"/>
      <c r="I82" s="72"/>
      <c r="J82" s="32"/>
      <c r="K82" s="32"/>
      <c r="L82" s="32"/>
      <c r="M82" s="42"/>
      <c r="N82" s="15"/>
      <c r="O82" s="15"/>
      <c r="P82" s="15"/>
      <c r="Q82" s="15"/>
      <c r="R82" s="15"/>
    </row>
    <row r="83" spans="1:18" s="11" customFormat="1" ht="13.8" x14ac:dyDescent="0.3">
      <c r="A83" s="15"/>
      <c r="B83" s="15"/>
      <c r="C83" s="15"/>
      <c r="D83" s="14"/>
      <c r="E83" s="80"/>
      <c r="F83" s="72"/>
      <c r="G83" s="72"/>
      <c r="H83" s="72"/>
      <c r="I83" s="72"/>
      <c r="J83" s="32"/>
      <c r="K83" s="32"/>
      <c r="L83" s="32"/>
      <c r="M83" s="42"/>
      <c r="N83" s="15"/>
      <c r="O83" s="15"/>
      <c r="P83" s="15"/>
      <c r="Q83" s="15"/>
      <c r="R83" s="15"/>
    </row>
    <row r="84" spans="1:18" s="11" customFormat="1" ht="13.8" x14ac:dyDescent="0.3">
      <c r="A84" s="15"/>
      <c r="B84" s="15"/>
      <c r="C84" s="15"/>
      <c r="D84" s="14"/>
      <c r="E84" s="80"/>
      <c r="F84" s="72"/>
      <c r="G84" s="72"/>
      <c r="H84" s="72"/>
      <c r="I84" s="72"/>
      <c r="J84" s="32"/>
      <c r="K84" s="32"/>
      <c r="L84" s="32"/>
      <c r="M84" s="42"/>
      <c r="N84" s="15"/>
      <c r="O84" s="15"/>
      <c r="P84" s="15"/>
      <c r="Q84" s="15"/>
      <c r="R84" s="15"/>
    </row>
    <row r="85" spans="1:18" s="11" customFormat="1" ht="13.8" x14ac:dyDescent="0.3">
      <c r="A85" s="15"/>
      <c r="B85" s="15"/>
      <c r="C85" s="15"/>
      <c r="D85" s="14"/>
      <c r="E85" s="80"/>
      <c r="F85" s="72"/>
      <c r="G85" s="72"/>
      <c r="H85" s="72"/>
      <c r="I85" s="72"/>
      <c r="J85" s="32"/>
      <c r="K85" s="32"/>
      <c r="L85" s="32"/>
      <c r="M85" s="42"/>
      <c r="N85" s="15"/>
      <c r="O85" s="15"/>
      <c r="P85" s="15"/>
      <c r="Q85" s="15"/>
      <c r="R85" s="15"/>
    </row>
    <row r="86" spans="1:18" s="11" customFormat="1" ht="13.8" x14ac:dyDescent="0.3">
      <c r="A86" s="15"/>
      <c r="B86" s="15"/>
      <c r="C86" s="15"/>
      <c r="D86" s="14"/>
      <c r="E86" s="80"/>
      <c r="F86" s="72"/>
      <c r="G86" s="72"/>
      <c r="H86" s="72"/>
      <c r="I86" s="72"/>
      <c r="J86" s="32"/>
      <c r="K86" s="32"/>
      <c r="L86" s="32"/>
      <c r="M86" s="42"/>
      <c r="N86" s="15"/>
      <c r="O86" s="15"/>
      <c r="P86" s="15"/>
      <c r="Q86" s="15"/>
      <c r="R86" s="15"/>
    </row>
    <row r="87" spans="1:18" s="11" customFormat="1" ht="13.8" x14ac:dyDescent="0.3">
      <c r="A87" s="15"/>
      <c r="B87" s="15"/>
      <c r="C87" s="15"/>
      <c r="D87" s="14"/>
      <c r="E87" s="80"/>
      <c r="F87" s="72"/>
      <c r="G87" s="72"/>
      <c r="H87" s="72"/>
      <c r="I87" s="72"/>
      <c r="J87" s="32"/>
      <c r="K87" s="32"/>
      <c r="L87" s="32"/>
      <c r="M87" s="42"/>
      <c r="N87" s="15"/>
      <c r="O87" s="15"/>
      <c r="P87" s="15"/>
      <c r="Q87" s="15"/>
      <c r="R87" s="15"/>
    </row>
    <row r="88" spans="1:18" s="11" customFormat="1" ht="13.8" x14ac:dyDescent="0.3">
      <c r="A88" s="15"/>
      <c r="B88" s="15"/>
      <c r="C88" s="15"/>
      <c r="D88" s="14"/>
      <c r="E88" s="80"/>
      <c r="F88" s="72"/>
      <c r="G88" s="72"/>
      <c r="H88" s="72"/>
      <c r="I88" s="72"/>
      <c r="J88" s="32"/>
      <c r="K88" s="32"/>
      <c r="L88" s="32"/>
      <c r="M88" s="42"/>
      <c r="N88" s="15"/>
      <c r="O88" s="15"/>
      <c r="P88" s="15"/>
      <c r="Q88" s="15"/>
      <c r="R88" s="15"/>
    </row>
    <row r="89" spans="1:18" s="11" customFormat="1" ht="13.8" x14ac:dyDescent="0.3">
      <c r="A89" s="15"/>
      <c r="B89" s="15"/>
      <c r="C89" s="15"/>
      <c r="D89" s="14"/>
      <c r="E89" s="80"/>
      <c r="F89" s="72"/>
      <c r="G89" s="72"/>
      <c r="H89" s="72"/>
      <c r="I89" s="72"/>
      <c r="J89" s="32"/>
      <c r="K89" s="32"/>
      <c r="L89" s="32"/>
      <c r="M89" s="42"/>
      <c r="N89" s="15"/>
      <c r="O89" s="15"/>
      <c r="P89" s="15"/>
      <c r="Q89" s="15"/>
      <c r="R89" s="15"/>
    </row>
    <row r="90" spans="1:18" s="11" customFormat="1" ht="13.8" x14ac:dyDescent="0.3">
      <c r="A90" s="15"/>
      <c r="B90" s="15"/>
      <c r="C90" s="15"/>
      <c r="D90" s="14"/>
      <c r="E90" s="80"/>
      <c r="F90" s="72"/>
      <c r="G90" s="72"/>
      <c r="H90" s="72"/>
      <c r="I90" s="72"/>
      <c r="J90" s="32"/>
      <c r="K90" s="32"/>
      <c r="L90" s="32"/>
      <c r="M90" s="42"/>
      <c r="N90" s="15"/>
      <c r="O90" s="15"/>
      <c r="P90" s="15"/>
      <c r="Q90" s="15"/>
      <c r="R90" s="15"/>
    </row>
    <row r="91" spans="1:18" s="11" customFormat="1" ht="13.8" x14ac:dyDescent="0.3">
      <c r="A91" s="15"/>
      <c r="B91" s="15"/>
      <c r="C91" s="15"/>
      <c r="D91" s="14"/>
      <c r="E91" s="80"/>
      <c r="F91" s="72"/>
      <c r="G91" s="72"/>
      <c r="H91" s="72"/>
      <c r="I91" s="72"/>
      <c r="J91" s="32"/>
      <c r="K91" s="32"/>
      <c r="L91" s="32"/>
      <c r="M91" s="42"/>
      <c r="N91" s="15"/>
      <c r="O91" s="15"/>
      <c r="P91" s="15"/>
      <c r="Q91" s="15"/>
      <c r="R91" s="15"/>
    </row>
    <row r="92" spans="1:18" s="11" customFormat="1" ht="13.8" x14ac:dyDescent="0.3">
      <c r="A92" s="15"/>
      <c r="B92" s="15"/>
      <c r="C92" s="15"/>
      <c r="D92" s="14"/>
      <c r="E92" s="80"/>
      <c r="F92" s="72"/>
      <c r="G92" s="72"/>
      <c r="H92" s="72"/>
      <c r="I92" s="72"/>
      <c r="J92" s="32"/>
      <c r="K92" s="32"/>
      <c r="L92" s="32"/>
      <c r="M92" s="42"/>
      <c r="N92" s="15"/>
      <c r="O92" s="15"/>
      <c r="P92" s="15"/>
      <c r="Q92" s="15"/>
      <c r="R92" s="15"/>
    </row>
    <row r="93" spans="1:18" s="11" customFormat="1" ht="13.8" x14ac:dyDescent="0.3">
      <c r="A93" s="15"/>
      <c r="B93" s="15"/>
      <c r="C93" s="15"/>
      <c r="D93" s="14"/>
      <c r="E93" s="80"/>
      <c r="F93" s="72"/>
      <c r="G93" s="72"/>
      <c r="H93" s="72"/>
      <c r="I93" s="72"/>
      <c r="J93" s="32"/>
      <c r="K93" s="32"/>
      <c r="L93" s="32"/>
      <c r="M93" s="42"/>
      <c r="N93" s="15"/>
      <c r="O93" s="15"/>
      <c r="P93" s="15"/>
      <c r="Q93" s="15"/>
      <c r="R93" s="15"/>
    </row>
    <row r="94" spans="1:18" s="11" customFormat="1" ht="13.8" x14ac:dyDescent="0.3">
      <c r="A94" s="15"/>
      <c r="B94" s="15"/>
      <c r="C94" s="15"/>
      <c r="D94" s="14"/>
      <c r="E94" s="80"/>
      <c r="F94" s="72"/>
      <c r="G94" s="72"/>
      <c r="H94" s="72"/>
      <c r="I94" s="72"/>
      <c r="J94" s="32"/>
      <c r="K94" s="32"/>
      <c r="L94" s="32"/>
      <c r="M94" s="42"/>
      <c r="N94" s="15"/>
      <c r="O94" s="15"/>
      <c r="P94" s="15"/>
      <c r="Q94" s="15"/>
      <c r="R94" s="15"/>
    </row>
    <row r="95" spans="1:18" s="11" customFormat="1" ht="13.8" x14ac:dyDescent="0.3">
      <c r="A95" s="15"/>
      <c r="B95" s="15"/>
      <c r="C95" s="15"/>
      <c r="D95" s="14"/>
      <c r="E95" s="80"/>
      <c r="F95" s="72"/>
      <c r="G95" s="72"/>
      <c r="H95" s="72"/>
      <c r="I95" s="72"/>
      <c r="J95" s="32"/>
      <c r="K95" s="32"/>
      <c r="L95" s="32"/>
      <c r="M95" s="42"/>
      <c r="N95" s="15"/>
      <c r="O95" s="15"/>
      <c r="P95" s="15"/>
      <c r="Q95" s="15"/>
      <c r="R95" s="15"/>
    </row>
    <row r="96" spans="1:18" s="11" customFormat="1" ht="13.8" x14ac:dyDescent="0.3">
      <c r="A96" s="15"/>
      <c r="B96" s="15"/>
      <c r="C96" s="15"/>
      <c r="D96" s="14"/>
      <c r="E96" s="80"/>
      <c r="F96" s="72"/>
      <c r="G96" s="72"/>
      <c r="H96" s="72"/>
      <c r="I96" s="72"/>
      <c r="J96" s="32"/>
      <c r="K96" s="32"/>
      <c r="L96" s="32"/>
      <c r="M96" s="42"/>
      <c r="N96" s="15"/>
      <c r="O96" s="15"/>
      <c r="P96" s="15"/>
      <c r="Q96" s="15"/>
      <c r="R96" s="15"/>
    </row>
    <row r="97" spans="1:18" s="11" customFormat="1" ht="13.8" x14ac:dyDescent="0.3">
      <c r="A97" s="15"/>
      <c r="B97" s="15"/>
      <c r="C97" s="15"/>
      <c r="D97" s="14"/>
      <c r="E97" s="80"/>
      <c r="F97" s="72"/>
      <c r="G97" s="72"/>
      <c r="H97" s="72"/>
      <c r="I97" s="72"/>
      <c r="J97" s="32"/>
      <c r="K97" s="32"/>
      <c r="L97" s="32"/>
      <c r="M97" s="42"/>
      <c r="N97" s="15"/>
      <c r="O97" s="15"/>
      <c r="P97" s="15"/>
      <c r="Q97" s="15"/>
      <c r="R97" s="15"/>
    </row>
    <row r="98" spans="1:18" s="11" customFormat="1" ht="13.8" x14ac:dyDescent="0.3">
      <c r="A98" s="15"/>
      <c r="B98" s="15"/>
      <c r="C98" s="15"/>
      <c r="D98" s="14"/>
      <c r="E98" s="80"/>
      <c r="F98" s="72"/>
      <c r="G98" s="72"/>
      <c r="H98" s="72"/>
      <c r="I98" s="72"/>
      <c r="J98" s="32"/>
      <c r="K98" s="32"/>
      <c r="L98" s="32"/>
      <c r="M98" s="81"/>
      <c r="N98" s="15"/>
      <c r="O98" s="15"/>
      <c r="P98" s="15"/>
      <c r="Q98" s="15"/>
      <c r="R98" s="15"/>
    </row>
    <row r="99" spans="1:18" s="11" customFormat="1" ht="13.8" x14ac:dyDescent="0.3">
      <c r="A99" s="15"/>
      <c r="B99" s="15"/>
      <c r="C99" s="15"/>
      <c r="D99" s="14"/>
      <c r="E99" s="80"/>
      <c r="F99" s="72"/>
      <c r="G99" s="72"/>
      <c r="H99" s="72"/>
      <c r="I99" s="72"/>
      <c r="J99" s="32"/>
      <c r="K99" s="32"/>
      <c r="L99" s="32"/>
      <c r="M99" s="81"/>
      <c r="N99" s="15"/>
      <c r="O99" s="15"/>
      <c r="P99" s="15"/>
      <c r="Q99" s="15"/>
      <c r="R99" s="15"/>
    </row>
    <row r="100" spans="1:18" s="11" customFormat="1" ht="13.8" x14ac:dyDescent="0.3">
      <c r="A100" s="15"/>
      <c r="B100" s="15"/>
      <c r="C100" s="15"/>
      <c r="D100" s="14"/>
      <c r="E100" s="80"/>
      <c r="F100" s="72"/>
      <c r="G100" s="72"/>
      <c r="H100" s="72"/>
      <c r="I100" s="72"/>
      <c r="J100" s="32"/>
      <c r="K100" s="32"/>
      <c r="L100" s="32"/>
      <c r="M100" s="42"/>
      <c r="N100" s="15"/>
      <c r="O100" s="15"/>
      <c r="P100" s="15"/>
      <c r="Q100" s="15"/>
      <c r="R100" s="15"/>
    </row>
    <row r="101" spans="1:18" s="11" customFormat="1" ht="13.8" x14ac:dyDescent="0.3">
      <c r="A101" s="15"/>
      <c r="B101" s="15"/>
      <c r="C101" s="15"/>
      <c r="D101" s="14"/>
      <c r="E101" s="80"/>
      <c r="F101" s="72"/>
      <c r="G101" s="72"/>
      <c r="H101" s="72"/>
      <c r="I101" s="72"/>
      <c r="J101" s="32"/>
      <c r="K101" s="32"/>
      <c r="L101" s="32"/>
      <c r="M101" s="42"/>
      <c r="N101" s="15"/>
      <c r="O101" s="15"/>
      <c r="P101" s="15"/>
      <c r="Q101" s="15"/>
      <c r="R101" s="15"/>
    </row>
    <row r="102" spans="1:18" s="11" customFormat="1" ht="13.8" x14ac:dyDescent="0.3">
      <c r="A102" s="15"/>
      <c r="B102" s="15"/>
      <c r="C102" s="15"/>
      <c r="D102" s="14"/>
      <c r="E102" s="80"/>
      <c r="F102" s="72"/>
      <c r="G102" s="72"/>
      <c r="H102" s="72"/>
      <c r="I102" s="72"/>
      <c r="J102" s="32"/>
      <c r="K102" s="32"/>
      <c r="L102" s="32"/>
      <c r="M102" s="42"/>
      <c r="N102" s="15"/>
      <c r="O102" s="15"/>
      <c r="P102" s="15"/>
      <c r="Q102" s="15"/>
      <c r="R102" s="15"/>
    </row>
    <row r="103" spans="1:18" s="11" customFormat="1" ht="13.8" x14ac:dyDescent="0.3">
      <c r="A103" s="15"/>
      <c r="B103" s="15"/>
      <c r="C103" s="15"/>
      <c r="D103" s="14"/>
      <c r="E103" s="80"/>
      <c r="F103" s="72"/>
      <c r="G103" s="72"/>
      <c r="H103" s="72"/>
      <c r="I103" s="72"/>
      <c r="J103" s="32"/>
      <c r="K103" s="32"/>
      <c r="L103" s="32"/>
      <c r="M103" s="42"/>
      <c r="N103" s="15"/>
      <c r="O103" s="15"/>
      <c r="P103" s="15"/>
      <c r="Q103" s="15"/>
      <c r="R103" s="15"/>
    </row>
    <row r="104" spans="1:18" s="11" customFormat="1" ht="13.8" x14ac:dyDescent="0.3">
      <c r="A104" s="15"/>
      <c r="B104" s="15"/>
      <c r="C104" s="15"/>
      <c r="D104" s="14"/>
      <c r="E104" s="80"/>
      <c r="F104" s="72"/>
      <c r="G104" s="72"/>
      <c r="H104" s="72"/>
      <c r="I104" s="72"/>
      <c r="J104" s="32"/>
      <c r="K104" s="32"/>
      <c r="L104" s="32"/>
      <c r="M104" s="42"/>
      <c r="N104" s="15"/>
      <c r="O104" s="15"/>
      <c r="P104" s="15"/>
      <c r="Q104" s="15"/>
      <c r="R104" s="15"/>
    </row>
    <row r="105" spans="1:18" s="11" customFormat="1" ht="13.8" x14ac:dyDescent="0.3">
      <c r="A105" s="15"/>
      <c r="B105" s="15"/>
      <c r="C105" s="15"/>
      <c r="D105" s="14"/>
      <c r="E105" s="80"/>
      <c r="F105" s="72"/>
      <c r="G105" s="72"/>
      <c r="H105" s="72"/>
      <c r="I105" s="72"/>
      <c r="J105" s="32"/>
      <c r="K105" s="32"/>
      <c r="L105" s="32"/>
      <c r="M105" s="42"/>
      <c r="N105" s="15"/>
      <c r="O105" s="15"/>
      <c r="P105" s="15"/>
      <c r="Q105" s="15"/>
      <c r="R105" s="15"/>
    </row>
    <row r="106" spans="1:18" s="11" customFormat="1" ht="13.8" x14ac:dyDescent="0.3">
      <c r="A106" s="15"/>
      <c r="B106" s="15"/>
      <c r="C106" s="15"/>
      <c r="D106" s="14"/>
      <c r="E106" s="80"/>
      <c r="F106" s="72"/>
      <c r="G106" s="72"/>
      <c r="H106" s="72"/>
      <c r="I106" s="72"/>
      <c r="J106" s="32"/>
      <c r="K106" s="32"/>
      <c r="L106" s="32"/>
      <c r="M106" s="42"/>
      <c r="N106" s="15"/>
      <c r="O106" s="15"/>
      <c r="P106" s="15"/>
      <c r="Q106" s="15"/>
      <c r="R106" s="15"/>
    </row>
    <row r="107" spans="1:18" s="11" customFormat="1" ht="13.8" x14ac:dyDescent="0.3">
      <c r="A107" s="15"/>
      <c r="B107" s="15"/>
      <c r="C107" s="15"/>
      <c r="D107" s="14"/>
      <c r="E107" s="80"/>
      <c r="F107" s="72"/>
      <c r="G107" s="72"/>
      <c r="H107" s="72"/>
      <c r="I107" s="72"/>
      <c r="J107" s="32"/>
      <c r="K107" s="32"/>
      <c r="L107" s="32"/>
      <c r="M107" s="42"/>
      <c r="N107" s="15"/>
      <c r="O107" s="15"/>
      <c r="P107" s="15"/>
      <c r="Q107" s="15"/>
      <c r="R107" s="15"/>
    </row>
    <row r="108" spans="1:18" s="11" customFormat="1" ht="13.8" x14ac:dyDescent="0.3">
      <c r="A108" s="15"/>
      <c r="B108" s="15"/>
      <c r="C108" s="15"/>
      <c r="D108" s="14"/>
      <c r="E108" s="80"/>
      <c r="F108" s="72"/>
      <c r="G108" s="72"/>
      <c r="H108" s="72"/>
      <c r="I108" s="72"/>
      <c r="J108" s="32"/>
      <c r="K108" s="32"/>
      <c r="L108" s="32"/>
      <c r="M108" s="42"/>
      <c r="N108" s="15"/>
      <c r="O108" s="15"/>
      <c r="P108" s="15"/>
      <c r="Q108" s="15"/>
      <c r="R108" s="15"/>
    </row>
    <row r="109" spans="1:18" s="11" customFormat="1" ht="13.8" x14ac:dyDescent="0.3">
      <c r="D109" s="14"/>
      <c r="E109" s="80"/>
      <c r="F109" s="72"/>
      <c r="G109" s="72"/>
      <c r="H109" s="72"/>
      <c r="I109" s="72"/>
      <c r="J109" s="32"/>
      <c r="K109" s="32"/>
      <c r="L109" s="32"/>
      <c r="M109" s="42"/>
      <c r="N109" s="15"/>
      <c r="O109" s="15"/>
      <c r="P109" s="15"/>
      <c r="Q109" s="15"/>
      <c r="R109" s="15"/>
    </row>
    <row r="110" spans="1:18" s="11" customFormat="1" ht="13.8" x14ac:dyDescent="0.3">
      <c r="D110" s="14"/>
      <c r="E110" s="80"/>
      <c r="F110" s="72"/>
      <c r="G110" s="72"/>
      <c r="H110" s="72"/>
      <c r="I110" s="72"/>
      <c r="J110" s="32"/>
      <c r="K110" s="32"/>
      <c r="L110" s="32"/>
      <c r="M110" s="42"/>
      <c r="N110" s="15"/>
      <c r="O110" s="15"/>
      <c r="P110" s="15"/>
      <c r="Q110" s="15"/>
      <c r="R110" s="15"/>
    </row>
    <row r="111" spans="1:18" s="11" customFormat="1" ht="13.8" x14ac:dyDescent="0.3">
      <c r="D111" s="14"/>
      <c r="E111" s="80"/>
      <c r="F111" s="72"/>
      <c r="G111" s="72"/>
      <c r="H111" s="72"/>
      <c r="I111" s="72"/>
      <c r="J111" s="32"/>
      <c r="K111" s="32"/>
      <c r="L111" s="32"/>
      <c r="M111" s="42"/>
      <c r="N111" s="15"/>
      <c r="O111" s="15"/>
      <c r="P111" s="15"/>
      <c r="Q111" s="15"/>
      <c r="R111" s="15"/>
    </row>
    <row r="112" spans="1:18" s="11" customFormat="1" ht="13.8" x14ac:dyDescent="0.3">
      <c r="D112" s="14"/>
      <c r="E112" s="80"/>
      <c r="F112" s="72"/>
      <c r="G112" s="72"/>
      <c r="H112" s="72"/>
      <c r="I112" s="72"/>
      <c r="J112" s="32"/>
      <c r="K112" s="32"/>
      <c r="L112" s="32"/>
      <c r="M112" s="42"/>
      <c r="N112" s="15"/>
      <c r="O112" s="15"/>
      <c r="P112" s="15"/>
      <c r="Q112" s="15"/>
      <c r="R112" s="15"/>
    </row>
    <row r="113" spans="4:18" s="11" customFormat="1" ht="13.8" x14ac:dyDescent="0.3">
      <c r="D113" s="14"/>
      <c r="E113" s="80"/>
      <c r="F113" s="72"/>
      <c r="G113" s="72"/>
      <c r="H113" s="72"/>
      <c r="I113" s="72"/>
      <c r="J113" s="32"/>
      <c r="K113" s="32"/>
      <c r="L113" s="32"/>
      <c r="M113" s="42"/>
      <c r="N113" s="15"/>
      <c r="O113" s="15"/>
      <c r="P113" s="15"/>
      <c r="Q113" s="15"/>
      <c r="R113" s="15"/>
    </row>
    <row r="114" spans="4:18" s="11" customFormat="1" ht="13.8" x14ac:dyDescent="0.3">
      <c r="D114" s="14"/>
      <c r="E114" s="80"/>
      <c r="F114" s="72"/>
      <c r="G114" s="72"/>
      <c r="H114" s="72"/>
      <c r="I114" s="72"/>
      <c r="J114" s="32"/>
      <c r="K114" s="32"/>
      <c r="L114" s="32"/>
      <c r="M114" s="42"/>
      <c r="N114" s="15"/>
      <c r="O114" s="15"/>
      <c r="P114" s="15"/>
      <c r="Q114" s="15"/>
      <c r="R114" s="15"/>
    </row>
    <row r="115" spans="4:18" s="11" customFormat="1" ht="13.8" x14ac:dyDescent="0.3">
      <c r="D115" s="14"/>
      <c r="E115" s="80"/>
      <c r="F115" s="72"/>
      <c r="G115" s="72"/>
      <c r="H115" s="72"/>
      <c r="I115" s="72"/>
      <c r="J115" s="32"/>
      <c r="K115" s="32"/>
      <c r="L115" s="32"/>
      <c r="M115" s="42"/>
      <c r="N115" s="15"/>
      <c r="O115" s="15"/>
      <c r="P115" s="15"/>
      <c r="Q115" s="15"/>
      <c r="R115" s="15"/>
    </row>
    <row r="116" spans="4:18" s="11" customFormat="1" ht="13.8" x14ac:dyDescent="0.3">
      <c r="D116" s="14"/>
      <c r="E116" s="80"/>
      <c r="F116" s="72"/>
      <c r="G116" s="72"/>
      <c r="H116" s="72"/>
      <c r="I116" s="72"/>
      <c r="J116" s="32"/>
      <c r="K116" s="32"/>
      <c r="L116" s="32"/>
      <c r="M116" s="42"/>
      <c r="N116" s="15"/>
      <c r="O116" s="15"/>
      <c r="P116" s="15"/>
      <c r="Q116" s="15"/>
      <c r="R116" s="15"/>
    </row>
    <row r="117" spans="4:18" s="11" customFormat="1" ht="13.8" x14ac:dyDescent="0.3">
      <c r="D117" s="18"/>
      <c r="E117" s="82"/>
      <c r="F117" s="83"/>
      <c r="G117" s="83"/>
      <c r="H117" s="83"/>
      <c r="I117" s="83"/>
      <c r="J117" s="84"/>
      <c r="K117" s="84"/>
      <c r="L117" s="84"/>
      <c r="M117" s="55"/>
      <c r="N117" s="15"/>
      <c r="O117" s="15"/>
      <c r="P117" s="15"/>
      <c r="Q117" s="15"/>
      <c r="R117" s="15"/>
    </row>
    <row r="118" spans="4:18" s="11" customFormat="1" ht="13.8" x14ac:dyDescent="0.3">
      <c r="E118" s="14"/>
      <c r="F118" s="19"/>
      <c r="M118" s="13"/>
      <c r="N118" s="15"/>
      <c r="O118" s="15"/>
      <c r="P118" s="15"/>
      <c r="Q118" s="15"/>
      <c r="R118" s="15"/>
    </row>
    <row r="119" spans="4:18" s="11" customFormat="1" ht="13.8" x14ac:dyDescent="0.3">
      <c r="D119" s="72"/>
      <c r="E119" s="85"/>
      <c r="G119" s="72"/>
      <c r="H119" s="86"/>
      <c r="I119" s="13"/>
      <c r="J119" s="14"/>
      <c r="K119" s="14"/>
      <c r="L119" s="14"/>
      <c r="M119" s="13"/>
      <c r="N119" s="15"/>
      <c r="O119" s="15"/>
      <c r="P119" s="15"/>
      <c r="Q119" s="15"/>
      <c r="R119" s="15"/>
    </row>
    <row r="120" spans="4:18" s="11" customFormat="1" ht="13.8" x14ac:dyDescent="0.3">
      <c r="J120" s="15"/>
      <c r="K120" s="15"/>
      <c r="L120" s="15"/>
      <c r="M120" s="13"/>
      <c r="N120" s="15"/>
      <c r="O120" s="15"/>
      <c r="P120" s="15"/>
      <c r="Q120" s="15"/>
      <c r="R120" s="15"/>
    </row>
    <row r="121" spans="4:18" s="11" customFormat="1" ht="13.8" x14ac:dyDescent="0.3">
      <c r="J121" s="15"/>
      <c r="K121" s="15"/>
      <c r="L121" s="15"/>
      <c r="M121" s="13"/>
      <c r="N121" s="15"/>
      <c r="O121" s="15"/>
      <c r="P121" s="15"/>
      <c r="Q121" s="15"/>
      <c r="R121" s="15"/>
    </row>
    <row r="122" spans="4:18" s="11" customFormat="1" ht="13.8" x14ac:dyDescent="0.3">
      <c r="J122" s="15"/>
      <c r="K122" s="15"/>
      <c r="L122" s="15"/>
      <c r="M122" s="13"/>
      <c r="N122" s="15"/>
      <c r="O122" s="15"/>
      <c r="P122" s="15"/>
      <c r="Q122" s="15"/>
      <c r="R122" s="15"/>
    </row>
    <row r="123" spans="4:18" s="11" customFormat="1" ht="13.8" x14ac:dyDescent="0.3">
      <c r="J123" s="15"/>
      <c r="K123" s="15"/>
      <c r="L123" s="15"/>
      <c r="M123" s="13"/>
      <c r="N123" s="15"/>
      <c r="O123" s="15"/>
      <c r="P123" s="15"/>
      <c r="Q123" s="15"/>
      <c r="R123" s="15"/>
    </row>
    <row r="124" spans="4:18" s="11" customFormat="1" ht="13.8" x14ac:dyDescent="0.3">
      <c r="J124" s="15"/>
      <c r="K124" s="15"/>
      <c r="L124" s="15"/>
      <c r="M124" s="13"/>
      <c r="N124" s="15"/>
      <c r="O124" s="15"/>
      <c r="P124" s="15"/>
      <c r="Q124" s="15"/>
      <c r="R124" s="15"/>
    </row>
    <row r="125" spans="4:18" s="11" customFormat="1" ht="13.8" x14ac:dyDescent="0.3">
      <c r="J125" s="15"/>
      <c r="K125" s="15"/>
      <c r="L125" s="15"/>
      <c r="M125" s="13"/>
      <c r="N125" s="15"/>
      <c r="O125" s="15"/>
      <c r="P125" s="15"/>
      <c r="Q125" s="15"/>
      <c r="R125" s="15"/>
    </row>
    <row r="126" spans="4:18" s="11" customFormat="1" ht="13.8" x14ac:dyDescent="0.3">
      <c r="J126" s="15"/>
      <c r="K126" s="15"/>
      <c r="L126" s="15"/>
      <c r="M126" s="13"/>
      <c r="N126" s="15"/>
      <c r="O126" s="15"/>
      <c r="P126" s="15"/>
      <c r="Q126" s="15"/>
      <c r="R126" s="15"/>
    </row>
    <row r="127" spans="4:18" s="11" customFormat="1" ht="13.8" x14ac:dyDescent="0.3">
      <c r="J127" s="15"/>
      <c r="K127" s="15"/>
      <c r="L127" s="15"/>
      <c r="M127" s="13"/>
      <c r="N127" s="15"/>
      <c r="O127" s="15"/>
      <c r="P127" s="15"/>
      <c r="Q127" s="15"/>
      <c r="R127" s="15"/>
    </row>
    <row r="128" spans="4:18" s="11" customFormat="1" ht="13.8" x14ac:dyDescent="0.3">
      <c r="J128" s="15"/>
      <c r="K128" s="15"/>
      <c r="L128" s="15"/>
      <c r="M128" s="13"/>
      <c r="N128" s="15"/>
      <c r="O128" s="15"/>
      <c r="P128" s="15"/>
      <c r="Q128" s="15"/>
      <c r="R128" s="15"/>
    </row>
    <row r="129" spans="10:18" s="11" customFormat="1" ht="13.8" x14ac:dyDescent="0.3">
      <c r="J129" s="15"/>
      <c r="K129" s="15"/>
      <c r="L129" s="15"/>
      <c r="M129" s="13"/>
      <c r="N129" s="15"/>
      <c r="O129" s="15"/>
      <c r="P129" s="15"/>
      <c r="Q129" s="15"/>
      <c r="R129" s="15"/>
    </row>
    <row r="130" spans="10:18" s="11" customFormat="1" ht="13.8" x14ac:dyDescent="0.3">
      <c r="J130" s="15"/>
      <c r="K130" s="15"/>
      <c r="L130" s="15"/>
      <c r="M130" s="13"/>
      <c r="N130" s="14"/>
      <c r="O130" s="14"/>
      <c r="P130" s="14"/>
      <c r="Q130" s="14"/>
      <c r="R130" s="15"/>
    </row>
    <row r="131" spans="10:18" s="11" customFormat="1" ht="13.8" x14ac:dyDescent="0.3">
      <c r="J131" s="15"/>
      <c r="K131" s="15"/>
      <c r="L131" s="15"/>
      <c r="M131" s="13"/>
      <c r="N131" s="14"/>
      <c r="O131" s="14"/>
      <c r="P131" s="14"/>
      <c r="Q131" s="14"/>
      <c r="R131" s="15"/>
    </row>
    <row r="132" spans="10:18" s="11" customFormat="1" ht="13.8" x14ac:dyDescent="0.3">
      <c r="J132" s="15"/>
      <c r="K132" s="15"/>
      <c r="L132" s="15"/>
      <c r="M132" s="13"/>
      <c r="N132" s="14"/>
      <c r="O132" s="14"/>
      <c r="P132" s="14"/>
      <c r="Q132" s="14"/>
      <c r="R132" s="15"/>
    </row>
    <row r="133" spans="10:18" s="11" customFormat="1" ht="13.8" x14ac:dyDescent="0.3">
      <c r="J133" s="15"/>
      <c r="K133" s="15"/>
      <c r="L133" s="15"/>
      <c r="M133" s="13"/>
      <c r="N133" s="14"/>
      <c r="O133" s="14"/>
      <c r="P133" s="14"/>
      <c r="Q133" s="14"/>
      <c r="R133" s="15"/>
    </row>
    <row r="134" spans="10:18" s="11" customFormat="1" ht="13.8" x14ac:dyDescent="0.3">
      <c r="J134" s="15"/>
      <c r="K134" s="15"/>
      <c r="L134" s="15"/>
      <c r="M134" s="13"/>
      <c r="N134" s="14"/>
      <c r="O134" s="14"/>
      <c r="P134" s="14"/>
      <c r="Q134" s="14"/>
      <c r="R134" s="15"/>
    </row>
    <row r="135" spans="10:18" s="11" customFormat="1" ht="13.8" x14ac:dyDescent="0.3">
      <c r="J135" s="15"/>
      <c r="K135" s="15"/>
      <c r="L135" s="15"/>
      <c r="M135" s="13"/>
      <c r="N135" s="14"/>
      <c r="O135" s="14"/>
      <c r="P135" s="14"/>
      <c r="Q135" s="14"/>
      <c r="R135" s="15"/>
    </row>
    <row r="136" spans="10:18" s="11" customFormat="1" ht="13.8" x14ac:dyDescent="0.3">
      <c r="J136" s="15"/>
      <c r="K136" s="15"/>
      <c r="L136" s="15"/>
      <c r="M136" s="13"/>
      <c r="N136" s="14"/>
      <c r="O136" s="14"/>
      <c r="P136" s="14"/>
      <c r="Q136" s="14"/>
      <c r="R136" s="15"/>
    </row>
    <row r="137" spans="10:18" s="11" customFormat="1" ht="13.8" x14ac:dyDescent="0.3">
      <c r="J137" s="15"/>
      <c r="K137" s="15"/>
      <c r="L137" s="15"/>
      <c r="M137" s="13"/>
      <c r="N137" s="14"/>
      <c r="O137" s="14"/>
      <c r="P137" s="14"/>
      <c r="Q137" s="14"/>
      <c r="R137" s="15"/>
    </row>
    <row r="138" spans="10:18" s="11" customFormat="1" ht="13.8" x14ac:dyDescent="0.3">
      <c r="J138" s="15"/>
      <c r="K138" s="15"/>
      <c r="L138" s="15"/>
      <c r="M138" s="13"/>
      <c r="N138" s="14"/>
      <c r="O138" s="14"/>
      <c r="P138" s="14"/>
      <c r="Q138" s="14"/>
      <c r="R138" s="15"/>
    </row>
    <row r="139" spans="10:18" s="11" customFormat="1" ht="13.8" x14ac:dyDescent="0.3">
      <c r="J139" s="15"/>
      <c r="K139" s="15"/>
      <c r="L139" s="15"/>
      <c r="M139" s="13"/>
      <c r="N139" s="14"/>
      <c r="O139" s="14"/>
      <c r="P139" s="14"/>
      <c r="Q139" s="14"/>
      <c r="R139" s="15"/>
    </row>
    <row r="140" spans="10:18" s="11" customFormat="1" ht="13.8" x14ac:dyDescent="0.3">
      <c r="J140" s="15"/>
      <c r="K140" s="15"/>
      <c r="L140" s="15"/>
      <c r="M140" s="13"/>
      <c r="N140" s="14"/>
      <c r="O140" s="14"/>
      <c r="P140" s="14"/>
      <c r="Q140" s="14"/>
      <c r="R140" s="15"/>
    </row>
    <row r="141" spans="10:18" s="11" customFormat="1" ht="13.8" x14ac:dyDescent="0.3">
      <c r="J141" s="15"/>
      <c r="K141" s="15"/>
      <c r="L141" s="15"/>
      <c r="M141" s="13"/>
      <c r="N141" s="14"/>
      <c r="O141" s="14"/>
      <c r="P141" s="14"/>
      <c r="Q141" s="14"/>
      <c r="R141" s="15"/>
    </row>
    <row r="142" spans="10:18" s="11" customFormat="1" ht="13.8" x14ac:dyDescent="0.3">
      <c r="J142" s="15"/>
      <c r="K142" s="15"/>
      <c r="L142" s="15"/>
      <c r="M142" s="13"/>
      <c r="N142" s="14"/>
      <c r="O142" s="14"/>
      <c r="P142" s="14"/>
      <c r="Q142" s="14"/>
      <c r="R142" s="15"/>
    </row>
    <row r="143" spans="10:18" s="11" customFormat="1" ht="13.8" x14ac:dyDescent="0.3">
      <c r="J143" s="15"/>
      <c r="K143" s="15"/>
      <c r="L143" s="15"/>
      <c r="M143" s="13"/>
      <c r="N143" s="14"/>
      <c r="O143" s="14"/>
      <c r="P143" s="14"/>
      <c r="Q143" s="14"/>
      <c r="R143" s="15"/>
    </row>
    <row r="144" spans="10:18" s="11" customFormat="1" ht="13.8" x14ac:dyDescent="0.3">
      <c r="J144" s="15"/>
      <c r="K144" s="15"/>
      <c r="L144" s="15"/>
      <c r="M144" s="13"/>
      <c r="N144" s="14"/>
      <c r="O144" s="14"/>
      <c r="P144" s="14"/>
      <c r="Q144" s="14"/>
      <c r="R144" s="15"/>
    </row>
    <row r="145" spans="10:18" s="11" customFormat="1" ht="13.8" x14ac:dyDescent="0.3">
      <c r="J145" s="15"/>
      <c r="K145" s="15"/>
      <c r="L145" s="15"/>
      <c r="M145" s="13"/>
      <c r="N145" s="14"/>
      <c r="O145" s="14"/>
      <c r="P145" s="14"/>
      <c r="Q145" s="14"/>
      <c r="R145" s="15"/>
    </row>
    <row r="146" spans="10:18" s="11" customFormat="1" ht="13.8" x14ac:dyDescent="0.3">
      <c r="J146" s="15"/>
      <c r="K146" s="15"/>
      <c r="L146" s="15"/>
      <c r="M146" s="13"/>
      <c r="N146" s="14"/>
      <c r="O146" s="14"/>
      <c r="P146" s="14"/>
      <c r="Q146" s="14"/>
      <c r="R146" s="15"/>
    </row>
    <row r="147" spans="10:18" s="11" customFormat="1" ht="13.8" x14ac:dyDescent="0.3">
      <c r="J147" s="15"/>
      <c r="K147" s="15"/>
      <c r="L147" s="15"/>
      <c r="M147" s="13"/>
      <c r="N147" s="14"/>
      <c r="O147" s="14"/>
      <c r="P147" s="14"/>
      <c r="Q147" s="14"/>
      <c r="R147" s="15"/>
    </row>
    <row r="148" spans="10:18" s="11" customFormat="1" ht="13.8" x14ac:dyDescent="0.3">
      <c r="J148" s="15"/>
      <c r="K148" s="15"/>
      <c r="L148" s="15"/>
      <c r="M148" s="13"/>
      <c r="N148" s="14"/>
      <c r="O148" s="14"/>
      <c r="P148" s="14"/>
      <c r="Q148" s="14"/>
      <c r="R148" s="15"/>
    </row>
    <row r="149" spans="10:18" s="11" customFormat="1" ht="13.8" x14ac:dyDescent="0.3">
      <c r="J149" s="15"/>
      <c r="K149" s="15"/>
      <c r="L149" s="15"/>
      <c r="M149" s="13"/>
      <c r="N149" s="14"/>
      <c r="O149" s="14"/>
      <c r="P149" s="14"/>
      <c r="Q149" s="14"/>
      <c r="R149" s="15"/>
    </row>
    <row r="150" spans="10:18" s="11" customFormat="1" ht="13.8" x14ac:dyDescent="0.3">
      <c r="J150" s="15"/>
      <c r="K150" s="15"/>
      <c r="L150" s="15"/>
      <c r="M150" s="13"/>
      <c r="N150" s="14"/>
      <c r="O150" s="14"/>
      <c r="P150" s="14"/>
      <c r="Q150" s="14"/>
      <c r="R150" s="15"/>
    </row>
    <row r="151" spans="10:18" s="11" customFormat="1" ht="13.8" x14ac:dyDescent="0.3">
      <c r="J151" s="15"/>
      <c r="K151" s="15"/>
      <c r="L151" s="15"/>
      <c r="M151" s="13"/>
      <c r="N151" s="14"/>
      <c r="O151" s="14"/>
      <c r="P151" s="14"/>
      <c r="Q151" s="14"/>
      <c r="R151" s="15"/>
    </row>
    <row r="152" spans="10:18" s="11" customFormat="1" ht="13.8" x14ac:dyDescent="0.3">
      <c r="J152" s="15"/>
      <c r="K152" s="15"/>
      <c r="L152" s="15"/>
      <c r="M152" s="13"/>
      <c r="N152" s="14"/>
      <c r="O152" s="14"/>
      <c r="P152" s="14"/>
      <c r="Q152" s="14"/>
      <c r="R152" s="15"/>
    </row>
    <row r="153" spans="10:18" s="11" customFormat="1" ht="13.8" x14ac:dyDescent="0.3">
      <c r="J153" s="15"/>
      <c r="K153" s="15"/>
      <c r="L153" s="15"/>
      <c r="M153" s="13"/>
      <c r="N153" s="14"/>
      <c r="O153" s="14"/>
      <c r="P153" s="14"/>
      <c r="Q153" s="14"/>
      <c r="R153" s="15"/>
    </row>
    <row r="154" spans="10:18" s="11" customFormat="1" ht="13.8" x14ac:dyDescent="0.3">
      <c r="J154" s="15"/>
      <c r="K154" s="15"/>
      <c r="L154" s="15"/>
      <c r="M154" s="13"/>
      <c r="N154" s="14"/>
      <c r="O154" s="14"/>
      <c r="P154" s="14"/>
      <c r="Q154" s="14"/>
      <c r="R154" s="15"/>
    </row>
    <row r="155" spans="10:18" s="11" customFormat="1" ht="13.8" x14ac:dyDescent="0.3">
      <c r="J155" s="15"/>
      <c r="K155" s="15"/>
      <c r="L155" s="15"/>
      <c r="M155" s="13"/>
      <c r="N155" s="14"/>
      <c r="O155" s="14"/>
      <c r="P155" s="14"/>
      <c r="Q155" s="14"/>
      <c r="R155" s="15"/>
    </row>
    <row r="156" spans="10:18" s="11" customFormat="1" ht="13.8" x14ac:dyDescent="0.3">
      <c r="J156" s="15"/>
      <c r="K156" s="15"/>
      <c r="L156" s="15"/>
      <c r="M156" s="13"/>
      <c r="N156" s="14"/>
      <c r="O156" s="14"/>
      <c r="P156" s="14"/>
      <c r="Q156" s="14"/>
      <c r="R156" s="15"/>
    </row>
    <row r="157" spans="10:18" s="11" customFormat="1" ht="13.8" x14ac:dyDescent="0.3">
      <c r="J157" s="15"/>
      <c r="K157" s="15"/>
      <c r="L157" s="15"/>
      <c r="M157" s="13"/>
      <c r="N157" s="14"/>
      <c r="O157" s="14"/>
      <c r="P157" s="14"/>
      <c r="Q157" s="14"/>
      <c r="R157" s="15"/>
    </row>
    <row r="158" spans="10:18" s="11" customFormat="1" ht="13.8" x14ac:dyDescent="0.3">
      <c r="J158" s="15"/>
      <c r="K158" s="15"/>
      <c r="L158" s="15"/>
      <c r="M158" s="13"/>
      <c r="N158" s="14"/>
      <c r="O158" s="14"/>
      <c r="P158" s="14"/>
      <c r="Q158" s="14"/>
      <c r="R158" s="15"/>
    </row>
    <row r="159" spans="10:18" s="11" customFormat="1" ht="13.8" x14ac:dyDescent="0.3">
      <c r="J159" s="15"/>
      <c r="K159" s="15"/>
      <c r="L159" s="15"/>
      <c r="M159" s="13"/>
      <c r="N159" s="14"/>
      <c r="O159" s="14"/>
      <c r="P159" s="14"/>
      <c r="Q159" s="14"/>
      <c r="R159" s="15"/>
    </row>
    <row r="160" spans="10:18" s="11" customFormat="1" ht="13.8" x14ac:dyDescent="0.3">
      <c r="J160" s="15"/>
      <c r="K160" s="15"/>
      <c r="L160" s="15"/>
      <c r="M160" s="13"/>
      <c r="N160" s="14"/>
      <c r="O160" s="14"/>
      <c r="P160" s="14"/>
      <c r="Q160" s="14"/>
      <c r="R160" s="15"/>
    </row>
    <row r="161" spans="10:18" s="11" customFormat="1" ht="13.8" x14ac:dyDescent="0.3">
      <c r="J161" s="15"/>
      <c r="K161" s="15"/>
      <c r="L161" s="15"/>
      <c r="M161" s="13"/>
      <c r="N161" s="14"/>
      <c r="O161" s="14"/>
      <c r="P161" s="14"/>
      <c r="Q161" s="14"/>
      <c r="R161" s="15"/>
    </row>
    <row r="162" spans="10:18" s="11" customFormat="1" ht="13.8" x14ac:dyDescent="0.3">
      <c r="J162" s="15"/>
      <c r="K162" s="15"/>
      <c r="L162" s="15"/>
      <c r="M162" s="13"/>
      <c r="N162" s="14"/>
      <c r="O162" s="14"/>
      <c r="P162" s="14"/>
      <c r="Q162" s="14"/>
      <c r="R162" s="15"/>
    </row>
    <row r="163" spans="10:18" s="11" customFormat="1" ht="13.8" x14ac:dyDescent="0.3">
      <c r="J163" s="15"/>
      <c r="K163" s="15"/>
      <c r="L163" s="15"/>
      <c r="M163" s="13"/>
      <c r="N163" s="14"/>
      <c r="O163" s="14"/>
      <c r="P163" s="14"/>
      <c r="Q163" s="14"/>
      <c r="R163" s="15"/>
    </row>
    <row r="164" spans="10:18" s="11" customFormat="1" ht="13.8" x14ac:dyDescent="0.3">
      <c r="J164" s="15"/>
      <c r="K164" s="15"/>
      <c r="L164" s="15"/>
      <c r="M164" s="13"/>
      <c r="N164" s="14"/>
      <c r="O164" s="14"/>
      <c r="P164" s="14"/>
      <c r="Q164" s="14"/>
      <c r="R164" s="15"/>
    </row>
    <row r="165" spans="10:18" s="11" customFormat="1" ht="13.8" x14ac:dyDescent="0.3">
      <c r="J165" s="15"/>
      <c r="K165" s="15"/>
      <c r="L165" s="15"/>
      <c r="M165" s="13"/>
      <c r="N165" s="14"/>
      <c r="O165" s="14"/>
      <c r="P165" s="14"/>
      <c r="Q165" s="14"/>
      <c r="R165" s="15"/>
    </row>
    <row r="166" spans="10:18" s="11" customFormat="1" ht="13.8" x14ac:dyDescent="0.3">
      <c r="J166" s="15"/>
      <c r="K166" s="15"/>
      <c r="L166" s="15"/>
      <c r="M166" s="13"/>
      <c r="N166" s="14"/>
      <c r="O166" s="14"/>
      <c r="P166" s="14"/>
      <c r="Q166" s="14"/>
      <c r="R166" s="15"/>
    </row>
    <row r="167" spans="10:18" s="11" customFormat="1" ht="13.8" x14ac:dyDescent="0.3">
      <c r="J167" s="15"/>
      <c r="K167" s="15"/>
      <c r="L167" s="15"/>
      <c r="M167" s="13"/>
      <c r="N167" s="14"/>
      <c r="O167" s="14"/>
      <c r="P167" s="14"/>
      <c r="Q167" s="14"/>
      <c r="R167" s="15"/>
    </row>
    <row r="168" spans="10:18" s="11" customFormat="1" ht="13.8" x14ac:dyDescent="0.3">
      <c r="J168" s="15"/>
      <c r="K168" s="15"/>
      <c r="L168" s="15"/>
      <c r="M168" s="13"/>
      <c r="N168" s="14"/>
      <c r="O168" s="14"/>
      <c r="P168" s="14"/>
      <c r="Q168" s="14"/>
      <c r="R168" s="15"/>
    </row>
    <row r="169" spans="10:18" s="11" customFormat="1" ht="13.8" x14ac:dyDescent="0.3">
      <c r="J169" s="15"/>
      <c r="K169" s="15"/>
      <c r="L169" s="15"/>
      <c r="M169" s="13"/>
      <c r="N169" s="14"/>
      <c r="O169" s="14"/>
      <c r="P169" s="14"/>
      <c r="Q169" s="14"/>
      <c r="R169" s="15"/>
    </row>
    <row r="170" spans="10:18" s="11" customFormat="1" ht="13.8" x14ac:dyDescent="0.3">
      <c r="J170" s="15"/>
      <c r="K170" s="15"/>
      <c r="L170" s="15"/>
      <c r="M170" s="13"/>
      <c r="N170" s="14"/>
      <c r="O170" s="14"/>
      <c r="P170" s="14"/>
      <c r="Q170" s="14"/>
      <c r="R170" s="15"/>
    </row>
    <row r="171" spans="10:18" s="11" customFormat="1" ht="13.8" x14ac:dyDescent="0.3">
      <c r="J171" s="15"/>
      <c r="K171" s="15"/>
      <c r="L171" s="15"/>
      <c r="M171" s="13"/>
      <c r="N171" s="14"/>
      <c r="O171" s="14"/>
      <c r="P171" s="14"/>
      <c r="Q171" s="14"/>
      <c r="R171" s="15"/>
    </row>
    <row r="172" spans="10:18" s="11" customFormat="1" ht="13.8" x14ac:dyDescent="0.3">
      <c r="J172" s="15"/>
      <c r="K172" s="15"/>
      <c r="L172" s="15"/>
      <c r="M172" s="13"/>
      <c r="N172" s="14"/>
      <c r="O172" s="14"/>
      <c r="P172" s="14"/>
      <c r="Q172" s="14"/>
      <c r="R172" s="15"/>
    </row>
    <row r="173" spans="10:18" s="11" customFormat="1" ht="13.8" x14ac:dyDescent="0.3">
      <c r="J173" s="15"/>
      <c r="K173" s="15"/>
      <c r="L173" s="15"/>
      <c r="M173" s="13"/>
      <c r="N173" s="14"/>
      <c r="O173" s="14"/>
      <c r="P173" s="14"/>
      <c r="Q173" s="14"/>
      <c r="R173" s="15"/>
    </row>
    <row r="174" spans="10:18" s="11" customFormat="1" ht="13.8" x14ac:dyDescent="0.3">
      <c r="J174" s="15"/>
      <c r="K174" s="15"/>
      <c r="L174" s="15"/>
      <c r="M174" s="13"/>
      <c r="N174" s="14"/>
      <c r="O174" s="14"/>
      <c r="P174" s="14"/>
      <c r="Q174" s="14"/>
      <c r="R174" s="15"/>
    </row>
    <row r="175" spans="10:18" s="11" customFormat="1" ht="13.8" x14ac:dyDescent="0.3">
      <c r="J175" s="15"/>
      <c r="K175" s="15"/>
      <c r="L175" s="15"/>
      <c r="M175" s="13"/>
      <c r="N175" s="14"/>
      <c r="O175" s="14"/>
      <c r="P175" s="14"/>
      <c r="Q175" s="14"/>
      <c r="R175" s="15"/>
    </row>
    <row r="176" spans="10:18" s="11" customFormat="1" ht="13.8" x14ac:dyDescent="0.3">
      <c r="J176" s="15"/>
      <c r="K176" s="15"/>
      <c r="L176" s="15"/>
      <c r="M176" s="13"/>
      <c r="N176" s="14"/>
      <c r="O176" s="14"/>
      <c r="P176" s="14"/>
      <c r="Q176" s="14"/>
      <c r="R176" s="15"/>
    </row>
    <row r="177" spans="10:18" s="11" customFormat="1" ht="13.8" x14ac:dyDescent="0.3">
      <c r="J177" s="15"/>
      <c r="K177" s="15"/>
      <c r="L177" s="15"/>
      <c r="M177" s="13"/>
      <c r="N177" s="14"/>
      <c r="O177" s="14"/>
      <c r="P177" s="14"/>
      <c r="Q177" s="14"/>
      <c r="R177" s="15"/>
    </row>
    <row r="178" spans="10:18" s="11" customFormat="1" ht="13.8" x14ac:dyDescent="0.3">
      <c r="J178" s="15"/>
      <c r="K178" s="15"/>
      <c r="L178" s="15"/>
      <c r="M178" s="13"/>
      <c r="N178" s="14"/>
      <c r="O178" s="14"/>
      <c r="P178" s="14"/>
      <c r="Q178" s="14"/>
      <c r="R178" s="15"/>
    </row>
    <row r="179" spans="10:18" s="11" customFormat="1" ht="13.8" x14ac:dyDescent="0.3">
      <c r="J179" s="15"/>
      <c r="K179" s="15"/>
      <c r="L179" s="15"/>
      <c r="M179" s="13"/>
      <c r="N179" s="14"/>
      <c r="O179" s="14"/>
      <c r="P179" s="14"/>
      <c r="Q179" s="14"/>
      <c r="R179" s="15"/>
    </row>
    <row r="180" spans="10:18" s="11" customFormat="1" ht="13.8" x14ac:dyDescent="0.3">
      <c r="J180" s="15"/>
      <c r="K180" s="15"/>
      <c r="L180" s="15"/>
      <c r="M180" s="13"/>
      <c r="N180" s="14"/>
      <c r="O180" s="14"/>
      <c r="P180" s="14"/>
      <c r="Q180" s="14"/>
      <c r="R180" s="15"/>
    </row>
    <row r="181" spans="10:18" s="11" customFormat="1" ht="13.8" x14ac:dyDescent="0.3">
      <c r="J181" s="15"/>
      <c r="K181" s="15"/>
      <c r="L181" s="15"/>
      <c r="M181" s="13"/>
      <c r="N181" s="14"/>
      <c r="O181" s="14"/>
      <c r="P181" s="14"/>
      <c r="Q181" s="14"/>
      <c r="R181" s="15"/>
    </row>
    <row r="182" spans="10:18" s="11" customFormat="1" ht="13.8" x14ac:dyDescent="0.3">
      <c r="J182" s="15"/>
      <c r="K182" s="15"/>
      <c r="L182" s="15"/>
      <c r="M182" s="13"/>
      <c r="N182" s="14"/>
      <c r="O182" s="14"/>
      <c r="P182" s="14"/>
      <c r="Q182" s="14"/>
      <c r="R182" s="15"/>
    </row>
    <row r="183" spans="10:18" s="11" customFormat="1" ht="13.8" x14ac:dyDescent="0.3">
      <c r="J183" s="15"/>
      <c r="K183" s="15"/>
      <c r="L183" s="15"/>
      <c r="M183" s="13"/>
      <c r="N183" s="14"/>
      <c r="O183" s="14"/>
      <c r="P183" s="14"/>
      <c r="Q183" s="14"/>
      <c r="R183" s="15"/>
    </row>
    <row r="184" spans="10:18" x14ac:dyDescent="0.25">
      <c r="J184" s="87"/>
      <c r="K184" s="87"/>
      <c r="L184" s="87"/>
    </row>
    <row r="185" spans="10:18" x14ac:dyDescent="0.25">
      <c r="J185" s="87"/>
      <c r="K185" s="87"/>
      <c r="L185" s="87"/>
    </row>
    <row r="186" spans="10:18" x14ac:dyDescent="0.25">
      <c r="J186" s="87"/>
      <c r="K186" s="87"/>
      <c r="L186" s="87"/>
    </row>
    <row r="187" spans="10:18" x14ac:dyDescent="0.25">
      <c r="J187" s="87"/>
      <c r="K187" s="87"/>
      <c r="L187" s="87"/>
    </row>
    <row r="188" spans="10:18" x14ac:dyDescent="0.25">
      <c r="J188" s="87"/>
      <c r="K188" s="87"/>
      <c r="L188" s="87"/>
    </row>
    <row r="189" spans="10:18" x14ac:dyDescent="0.25">
      <c r="J189" s="87"/>
      <c r="K189" s="87"/>
      <c r="L189" s="87"/>
    </row>
    <row r="190" spans="10:18" x14ac:dyDescent="0.25">
      <c r="J190" s="87"/>
      <c r="K190" s="87"/>
      <c r="L190" s="87"/>
    </row>
    <row r="191" spans="10:18" x14ac:dyDescent="0.25">
      <c r="J191" s="87"/>
      <c r="K191" s="87"/>
      <c r="L191" s="87"/>
    </row>
    <row r="192" spans="10:18" x14ac:dyDescent="0.25">
      <c r="J192" s="87"/>
      <c r="K192" s="87"/>
      <c r="L192" s="87"/>
    </row>
    <row r="193" spans="10:12" x14ac:dyDescent="0.25">
      <c r="J193" s="87"/>
      <c r="K193" s="87"/>
      <c r="L193" s="87"/>
    </row>
    <row r="194" spans="10:12" x14ac:dyDescent="0.25">
      <c r="J194" s="87"/>
      <c r="K194" s="87"/>
      <c r="L194" s="87"/>
    </row>
    <row r="195" spans="10:12" x14ac:dyDescent="0.25">
      <c r="J195" s="87"/>
      <c r="K195" s="87"/>
      <c r="L195" s="87"/>
    </row>
    <row r="196" spans="10:12" x14ac:dyDescent="0.25">
      <c r="J196" s="87"/>
      <c r="K196" s="87"/>
      <c r="L196" s="87"/>
    </row>
    <row r="197" spans="10:12" x14ac:dyDescent="0.25">
      <c r="J197" s="87"/>
      <c r="K197" s="87"/>
      <c r="L197" s="87"/>
    </row>
    <row r="198" spans="10:12" x14ac:dyDescent="0.25">
      <c r="J198" s="87"/>
      <c r="K198" s="87"/>
      <c r="L198" s="87"/>
    </row>
    <row r="199" spans="10:12" x14ac:dyDescent="0.25">
      <c r="J199" s="87"/>
      <c r="K199" s="87"/>
      <c r="L199" s="87"/>
    </row>
    <row r="200" spans="10:12" x14ac:dyDescent="0.25">
      <c r="J200" s="87"/>
      <c r="K200" s="87"/>
      <c r="L200" s="87"/>
    </row>
    <row r="201" spans="10:12" x14ac:dyDescent="0.25">
      <c r="J201" s="87"/>
      <c r="K201" s="87"/>
      <c r="L201" s="87"/>
    </row>
    <row r="202" spans="10:12" x14ac:dyDescent="0.25">
      <c r="J202" s="87"/>
      <c r="K202" s="87"/>
      <c r="L202" s="87"/>
    </row>
    <row r="203" spans="10:12" x14ac:dyDescent="0.25">
      <c r="J203" s="87"/>
      <c r="K203" s="87"/>
      <c r="L203" s="87"/>
    </row>
    <row r="204" spans="10:12" x14ac:dyDescent="0.25">
      <c r="J204" s="87"/>
      <c r="K204" s="87"/>
      <c r="L204" s="87"/>
    </row>
    <row r="205" spans="10:12" x14ac:dyDescent="0.25">
      <c r="J205" s="87"/>
      <c r="K205" s="87"/>
      <c r="L205" s="87"/>
    </row>
    <row r="206" spans="10:12" x14ac:dyDescent="0.25">
      <c r="J206" s="87"/>
      <c r="K206" s="87"/>
      <c r="L206" s="87"/>
    </row>
    <row r="207" spans="10:12" x14ac:dyDescent="0.25">
      <c r="J207" s="87"/>
      <c r="K207" s="87"/>
      <c r="L207" s="87"/>
    </row>
    <row r="208" spans="10:12" x14ac:dyDescent="0.25">
      <c r="J208" s="87"/>
      <c r="K208" s="87"/>
      <c r="L208" s="87"/>
    </row>
    <row r="209" spans="10:12" x14ac:dyDescent="0.25">
      <c r="J209" s="87"/>
      <c r="K209" s="87"/>
      <c r="L209" s="87"/>
    </row>
    <row r="210" spans="10:12" x14ac:dyDescent="0.25">
      <c r="J210" s="87"/>
      <c r="K210" s="87"/>
      <c r="L210" s="87"/>
    </row>
    <row r="211" spans="10:12" x14ac:dyDescent="0.25">
      <c r="J211" s="87"/>
      <c r="K211" s="87"/>
      <c r="L211" s="87"/>
    </row>
    <row r="212" spans="10:12" x14ac:dyDescent="0.25">
      <c r="J212" s="87"/>
      <c r="K212" s="87"/>
      <c r="L212" s="87"/>
    </row>
    <row r="213" spans="10:12" x14ac:dyDescent="0.25">
      <c r="J213" s="87"/>
      <c r="K213" s="87"/>
      <c r="L213" s="87"/>
    </row>
    <row r="214" spans="10:12" x14ac:dyDescent="0.25">
      <c r="J214" s="87"/>
      <c r="K214" s="87"/>
      <c r="L214" s="87"/>
    </row>
    <row r="215" spans="10:12" x14ac:dyDescent="0.25">
      <c r="J215" s="87"/>
      <c r="K215" s="87"/>
      <c r="L215" s="87"/>
    </row>
    <row r="216" spans="10:12" x14ac:dyDescent="0.25">
      <c r="J216" s="87"/>
      <c r="K216" s="87"/>
      <c r="L216" s="87"/>
    </row>
    <row r="217" spans="10:12" x14ac:dyDescent="0.25">
      <c r="J217" s="87"/>
      <c r="K217" s="87"/>
      <c r="L217" s="87"/>
    </row>
    <row r="218" spans="10:12" x14ac:dyDescent="0.25">
      <c r="J218" s="87"/>
      <c r="K218" s="87"/>
      <c r="L218" s="87"/>
    </row>
    <row r="219" spans="10:12" x14ac:dyDescent="0.25">
      <c r="J219" s="87"/>
      <c r="K219" s="87"/>
      <c r="L219" s="87"/>
    </row>
    <row r="220" spans="10:12" x14ac:dyDescent="0.25">
      <c r="J220" s="87"/>
      <c r="K220" s="87"/>
      <c r="L220" s="87"/>
    </row>
    <row r="221" spans="10:12" x14ac:dyDescent="0.25">
      <c r="J221" s="87"/>
      <c r="K221" s="87"/>
      <c r="L221" s="87"/>
    </row>
    <row r="222" spans="10:12" x14ac:dyDescent="0.25">
      <c r="J222" s="87"/>
      <c r="K222" s="87"/>
      <c r="L222" s="87"/>
    </row>
    <row r="223" spans="10:12" x14ac:dyDescent="0.25">
      <c r="J223" s="87"/>
      <c r="K223" s="87"/>
      <c r="L223" s="87"/>
    </row>
    <row r="224" spans="10:12" x14ac:dyDescent="0.25">
      <c r="J224" s="87"/>
      <c r="K224" s="87"/>
      <c r="L224" s="87"/>
    </row>
    <row r="225" spans="10:12" x14ac:dyDescent="0.25">
      <c r="J225" s="87"/>
      <c r="K225" s="87"/>
      <c r="L225" s="87"/>
    </row>
    <row r="226" spans="10:12" x14ac:dyDescent="0.25">
      <c r="J226" s="87"/>
      <c r="K226" s="87"/>
      <c r="L226" s="87"/>
    </row>
    <row r="227" spans="10:12" x14ac:dyDescent="0.25">
      <c r="J227" s="87"/>
      <c r="K227" s="87"/>
      <c r="L227" s="87"/>
    </row>
    <row r="228" spans="10:12" x14ac:dyDescent="0.25">
      <c r="J228" s="87"/>
      <c r="K228" s="87"/>
      <c r="L228" s="87"/>
    </row>
    <row r="229" spans="10:12" x14ac:dyDescent="0.25">
      <c r="J229" s="87"/>
      <c r="K229" s="87"/>
      <c r="L229" s="87"/>
    </row>
    <row r="230" spans="10:12" x14ac:dyDescent="0.25">
      <c r="J230" s="87"/>
      <c r="K230" s="87"/>
      <c r="L230" s="87"/>
    </row>
    <row r="231" spans="10:12" x14ac:dyDescent="0.25">
      <c r="J231" s="87"/>
      <c r="K231" s="87"/>
      <c r="L231" s="87"/>
    </row>
    <row r="232" spans="10:12" x14ac:dyDescent="0.25">
      <c r="J232" s="87"/>
      <c r="K232" s="87"/>
      <c r="L232" s="87"/>
    </row>
    <row r="233" spans="10:12" x14ac:dyDescent="0.25">
      <c r="J233" s="87"/>
      <c r="K233" s="87"/>
      <c r="L233" s="87"/>
    </row>
    <row r="234" spans="10:12" x14ac:dyDescent="0.25">
      <c r="J234" s="87"/>
      <c r="K234" s="87"/>
      <c r="L234" s="87"/>
    </row>
    <row r="235" spans="10:12" x14ac:dyDescent="0.25">
      <c r="J235" s="87"/>
      <c r="K235" s="87"/>
      <c r="L235" s="87"/>
    </row>
    <row r="236" spans="10:12" x14ac:dyDescent="0.25">
      <c r="J236" s="87"/>
      <c r="K236" s="87"/>
      <c r="L236" s="87"/>
    </row>
    <row r="237" spans="10:12" x14ac:dyDescent="0.25">
      <c r="J237" s="87"/>
      <c r="K237" s="87"/>
      <c r="L237" s="87"/>
    </row>
    <row r="238" spans="10:12" x14ac:dyDescent="0.25">
      <c r="J238" s="87"/>
      <c r="K238" s="87"/>
      <c r="L238" s="87"/>
    </row>
    <row r="239" spans="10:12" x14ac:dyDescent="0.25">
      <c r="J239" s="87"/>
      <c r="K239" s="87"/>
      <c r="L239" s="87"/>
    </row>
    <row r="240" spans="10:12" x14ac:dyDescent="0.25">
      <c r="J240" s="87"/>
      <c r="K240" s="87"/>
      <c r="L240" s="87"/>
    </row>
    <row r="241" spans="10:12" x14ac:dyDescent="0.25">
      <c r="J241" s="87"/>
      <c r="K241" s="87"/>
      <c r="L241" s="87"/>
    </row>
    <row r="242" spans="10:12" x14ac:dyDescent="0.25">
      <c r="J242" s="87"/>
      <c r="K242" s="87"/>
      <c r="L242" s="87"/>
    </row>
    <row r="243" spans="10:12" x14ac:dyDescent="0.25">
      <c r="J243" s="87"/>
      <c r="K243" s="87"/>
      <c r="L243" s="87"/>
    </row>
    <row r="244" spans="10:12" x14ac:dyDescent="0.25">
      <c r="J244" s="87"/>
      <c r="K244" s="87"/>
      <c r="L244" s="87"/>
    </row>
    <row r="245" spans="10:12" x14ac:dyDescent="0.25">
      <c r="J245" s="87"/>
      <c r="K245" s="87"/>
      <c r="L245" s="87"/>
    </row>
    <row r="246" spans="10:12" x14ac:dyDescent="0.25">
      <c r="J246" s="87"/>
      <c r="K246" s="87"/>
      <c r="L246" s="87"/>
    </row>
    <row r="247" spans="10:12" x14ac:dyDescent="0.25">
      <c r="J247" s="87"/>
      <c r="K247" s="87"/>
      <c r="L247" s="87"/>
    </row>
    <row r="248" spans="10:12" x14ac:dyDescent="0.25">
      <c r="J248" s="87"/>
      <c r="K248" s="87"/>
      <c r="L248" s="87"/>
    </row>
    <row r="249" spans="10:12" x14ac:dyDescent="0.25">
      <c r="J249" s="87"/>
      <c r="K249" s="87"/>
      <c r="L249" s="87"/>
    </row>
    <row r="250" spans="10:12" x14ac:dyDescent="0.25">
      <c r="J250" s="87"/>
      <c r="K250" s="87"/>
      <c r="L250" s="87"/>
    </row>
    <row r="251" spans="10:12" x14ac:dyDescent="0.25">
      <c r="J251" s="87"/>
      <c r="K251" s="87"/>
      <c r="L251" s="87"/>
    </row>
    <row r="252" spans="10:12" x14ac:dyDescent="0.25">
      <c r="J252" s="87"/>
      <c r="K252" s="87"/>
      <c r="L252" s="87"/>
    </row>
    <row r="253" spans="10:12" x14ac:dyDescent="0.25">
      <c r="J253" s="87"/>
      <c r="K253" s="87"/>
      <c r="L253" s="87"/>
    </row>
    <row r="254" spans="10:12" x14ac:dyDescent="0.25">
      <c r="J254" s="87"/>
      <c r="K254" s="87"/>
      <c r="L254" s="87"/>
    </row>
    <row r="255" spans="10:12" x14ac:dyDescent="0.25">
      <c r="J255" s="87"/>
      <c r="K255" s="87"/>
      <c r="L255" s="87"/>
    </row>
    <row r="256" spans="10:12" x14ac:dyDescent="0.25">
      <c r="J256" s="87"/>
      <c r="K256" s="87"/>
      <c r="L256" s="87"/>
    </row>
    <row r="257" spans="10:12" x14ac:dyDescent="0.25">
      <c r="J257" s="87"/>
      <c r="K257" s="87"/>
      <c r="L257" s="87"/>
    </row>
    <row r="258" spans="10:12" x14ac:dyDescent="0.25">
      <c r="J258" s="87"/>
      <c r="K258" s="87"/>
      <c r="L258" s="87"/>
    </row>
    <row r="259" spans="10:12" x14ac:dyDescent="0.25">
      <c r="J259" s="87"/>
      <c r="K259" s="87"/>
      <c r="L259" s="87"/>
    </row>
    <row r="260" spans="10:12" x14ac:dyDescent="0.25">
      <c r="J260" s="87"/>
      <c r="K260" s="87"/>
      <c r="L260" s="87"/>
    </row>
    <row r="261" spans="10:12" x14ac:dyDescent="0.25">
      <c r="J261" s="87"/>
      <c r="K261" s="87"/>
      <c r="L261" s="87"/>
    </row>
    <row r="262" spans="10:12" x14ac:dyDescent="0.25">
      <c r="J262" s="87"/>
      <c r="K262" s="87"/>
      <c r="L262" s="87"/>
    </row>
    <row r="263" spans="10:12" x14ac:dyDescent="0.25">
      <c r="J263" s="87"/>
      <c r="K263" s="87"/>
      <c r="L263" s="87"/>
    </row>
    <row r="264" spans="10:12" x14ac:dyDescent="0.25">
      <c r="J264" s="87"/>
      <c r="K264" s="87"/>
      <c r="L264" s="87"/>
    </row>
    <row r="265" spans="10:12" x14ac:dyDescent="0.25">
      <c r="J265" s="87"/>
      <c r="K265" s="87"/>
      <c r="L265" s="87"/>
    </row>
    <row r="266" spans="10:12" x14ac:dyDescent="0.25">
      <c r="J266" s="87"/>
      <c r="K266" s="87"/>
      <c r="L266" s="87"/>
    </row>
    <row r="267" spans="10:12" x14ac:dyDescent="0.25">
      <c r="J267" s="87"/>
      <c r="K267" s="87"/>
      <c r="L267" s="87"/>
    </row>
    <row r="268" spans="10:12" x14ac:dyDescent="0.25">
      <c r="J268" s="87"/>
      <c r="K268" s="87"/>
      <c r="L268" s="87"/>
    </row>
    <row r="269" spans="10:12" x14ac:dyDescent="0.25">
      <c r="J269" s="87"/>
      <c r="K269" s="87"/>
      <c r="L269" s="87"/>
    </row>
    <row r="270" spans="10:12" x14ac:dyDescent="0.25">
      <c r="J270" s="87"/>
      <c r="K270" s="87"/>
      <c r="L270" s="87"/>
    </row>
    <row r="271" spans="10:12" x14ac:dyDescent="0.25">
      <c r="J271" s="87"/>
      <c r="K271" s="87"/>
      <c r="L271" s="87"/>
    </row>
    <row r="272" spans="10:12" x14ac:dyDescent="0.25">
      <c r="J272" s="87"/>
      <c r="K272" s="87"/>
      <c r="L272" s="87"/>
    </row>
    <row r="273" spans="10:12" x14ac:dyDescent="0.25">
      <c r="J273" s="87"/>
      <c r="K273" s="87"/>
      <c r="L273" s="87"/>
    </row>
    <row r="274" spans="10:12" x14ac:dyDescent="0.25">
      <c r="J274" s="87"/>
      <c r="K274" s="87"/>
      <c r="L274" s="87"/>
    </row>
    <row r="275" spans="10:12" x14ac:dyDescent="0.25">
      <c r="J275" s="87"/>
      <c r="K275" s="87"/>
      <c r="L275" s="87"/>
    </row>
    <row r="276" spans="10:12" x14ac:dyDescent="0.25">
      <c r="J276" s="87"/>
      <c r="K276" s="87"/>
      <c r="L276" s="87"/>
    </row>
    <row r="277" spans="10:12" x14ac:dyDescent="0.25">
      <c r="J277" s="87"/>
      <c r="K277" s="87"/>
      <c r="L277" s="87"/>
    </row>
    <row r="278" spans="10:12" x14ac:dyDescent="0.25">
      <c r="J278" s="87"/>
      <c r="K278" s="87"/>
      <c r="L278" s="87"/>
    </row>
  </sheetData>
  <sheetProtection sheet="1" selectLockedCells="1"/>
  <mergeCells count="10">
    <mergeCell ref="AA18:AH18"/>
    <mergeCell ref="D51:Q55"/>
    <mergeCell ref="D56:Q59"/>
    <mergeCell ref="D8:E8"/>
    <mergeCell ref="H8:I8"/>
    <mergeCell ref="D15:E15"/>
    <mergeCell ref="AA16:AG17"/>
    <mergeCell ref="D17:J17"/>
    <mergeCell ref="N17:Q17"/>
    <mergeCell ref="S17:Y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6C74-71A4-4C8E-9F83-81E36FDDF976}">
  <sheetPr codeName="Hoja4"/>
  <dimension ref="A2:EA278"/>
  <sheetViews>
    <sheetView showGridLines="0" zoomScale="80" zoomScaleNormal="80" workbookViewId="0">
      <selection activeCell="F8" sqref="F8"/>
    </sheetView>
  </sheetViews>
  <sheetFormatPr baseColWidth="10" defaultRowHeight="12" x14ac:dyDescent="0.25"/>
  <cols>
    <col min="1" max="1" width="3" style="90" customWidth="1"/>
    <col min="2" max="2" width="14.44140625" style="90" hidden="1" customWidth="1"/>
    <col min="3" max="3" width="1.44140625" style="90" customWidth="1"/>
    <col min="4" max="4" width="10.6640625" style="90" customWidth="1"/>
    <col min="5" max="5" width="11.6640625" style="90" customWidth="1"/>
    <col min="6" max="6" width="14.88671875" style="90" bestFit="1" customWidth="1"/>
    <col min="7" max="7" width="13.5546875" style="90" customWidth="1"/>
    <col min="8" max="8" width="14" style="90" customWidth="1"/>
    <col min="9" max="9" width="17" style="90" bestFit="1" customWidth="1"/>
    <col min="10" max="10" width="13.33203125" style="90" customWidth="1"/>
    <col min="11" max="11" width="15.109375" style="90" customWidth="1"/>
    <col min="12" max="12" width="12.5546875" style="90" customWidth="1"/>
    <col min="13" max="13" width="2.6640625" style="88" customWidth="1"/>
    <col min="14" max="14" width="32.44140625" style="89" bestFit="1" customWidth="1"/>
    <col min="15" max="17" width="13.6640625" style="89" customWidth="1"/>
    <col min="18" max="18" width="0.6640625" style="87" customWidth="1"/>
    <col min="19" max="19" width="10.88671875" style="90" hidden="1" customWidth="1"/>
    <col min="20" max="20" width="11.44140625" style="90" hidden="1" customWidth="1"/>
    <col min="21" max="22" width="12.109375" style="90" hidden="1" customWidth="1"/>
    <col min="23" max="23" width="12" style="90" hidden="1" customWidth="1"/>
    <col min="24" max="24" width="14.33203125" style="90" hidden="1" customWidth="1"/>
    <col min="25" max="31" width="11.44140625" style="90" hidden="1" customWidth="1"/>
    <col min="32" max="32" width="13.44140625" style="90" hidden="1" customWidth="1"/>
    <col min="33" max="33" width="14" style="90" hidden="1" customWidth="1"/>
    <col min="34" max="34" width="14.44140625" style="90" customWidth="1"/>
    <col min="35" max="46" width="11.44140625" style="90" customWidth="1"/>
    <col min="47" max="147" width="11.44140625" style="90"/>
    <col min="148" max="148" width="1.6640625" style="90" customWidth="1"/>
    <col min="149" max="149" width="10" style="90" customWidth="1"/>
    <col min="150" max="150" width="11.44140625" style="90"/>
    <col min="151" max="152" width="8.109375" style="90" customWidth="1"/>
    <col min="153" max="153" width="8.88671875" style="90" customWidth="1"/>
    <col min="154" max="154" width="8.109375" style="90" customWidth="1"/>
    <col min="155" max="155" width="10.109375" style="90" customWidth="1"/>
    <col min="156" max="156" width="9.44140625" style="90" customWidth="1"/>
    <col min="157" max="157" width="10.33203125" style="90" customWidth="1"/>
    <col min="158" max="159" width="10.5546875" style="90" customWidth="1"/>
    <col min="160" max="160" width="0" style="90" hidden="1" customWidth="1"/>
    <col min="161" max="161" width="10.6640625" style="90" customWidth="1"/>
    <col min="162" max="163" width="11.44140625" style="90"/>
    <col min="164" max="164" width="12" style="90" customWidth="1"/>
    <col min="165" max="165" width="11" style="90" bestFit="1" customWidth="1"/>
    <col min="166" max="166" width="10.88671875" style="90" bestFit="1" customWidth="1"/>
    <col min="167" max="167" width="11.5546875" style="90" customWidth="1"/>
    <col min="168" max="168" width="11.44140625" style="90"/>
    <col min="169" max="169" width="11.88671875" style="90" customWidth="1"/>
    <col min="170" max="170" width="12.109375" style="90" customWidth="1"/>
    <col min="171" max="171" width="0" style="90" hidden="1" customWidth="1"/>
    <col min="172" max="172" width="12.44140625" style="90" customWidth="1"/>
    <col min="173" max="173" width="0" style="90" hidden="1" customWidth="1"/>
    <col min="174" max="176" width="11.44140625" style="90"/>
    <col min="177" max="177" width="0" style="90" hidden="1" customWidth="1"/>
    <col min="178" max="185" width="11.44140625" style="90"/>
    <col min="186" max="186" width="10.6640625" style="90" customWidth="1"/>
    <col min="187" max="187" width="11.44140625" style="90"/>
    <col min="188" max="188" width="12.33203125" style="90" customWidth="1"/>
    <col min="189" max="189" width="13.33203125" style="90" customWidth="1"/>
    <col min="190" max="190" width="11.109375" style="90" customWidth="1"/>
    <col min="191" max="191" width="11.6640625" style="90" customWidth="1"/>
    <col min="192" max="192" width="11.44140625" style="90"/>
    <col min="193" max="193" width="13.6640625" style="90" bestFit="1" customWidth="1"/>
    <col min="194" max="196" width="11.44140625" style="90"/>
    <col min="197" max="197" width="13" style="90" bestFit="1" customWidth="1"/>
    <col min="198" max="198" width="12.33203125" style="90" bestFit="1" customWidth="1"/>
    <col min="199" max="201" width="11.44140625" style="90"/>
    <col min="202" max="202" width="15.33203125" style="90" customWidth="1"/>
    <col min="203" max="203" width="13" style="90" bestFit="1" customWidth="1"/>
    <col min="204" max="204" width="12.33203125" style="90" customWidth="1"/>
    <col min="205" max="205" width="0" style="90" hidden="1" customWidth="1"/>
    <col min="206" max="208" width="11.44140625" style="90"/>
    <col min="209" max="209" width="14.6640625" style="90" customWidth="1"/>
    <col min="210" max="210" width="12.5546875" style="90" customWidth="1"/>
    <col min="211" max="211" width="2.6640625" style="90" customWidth="1"/>
    <col min="212" max="212" width="9" style="90" customWidth="1"/>
    <col min="213" max="213" width="11.6640625" style="90" customWidth="1"/>
    <col min="214" max="214" width="12.5546875" style="90" customWidth="1"/>
    <col min="215" max="215" width="13.5546875" style="90" customWidth="1"/>
    <col min="216" max="217" width="11.6640625" style="90" customWidth="1"/>
    <col min="218" max="218" width="10.44140625" style="90" customWidth="1"/>
    <col min="219" max="219" width="2.6640625" style="90" customWidth="1"/>
    <col min="220" max="220" width="13.33203125" style="90" customWidth="1"/>
    <col min="221" max="221" width="12.6640625" style="90" customWidth="1"/>
    <col min="222" max="222" width="10.88671875" style="90" customWidth="1"/>
    <col min="223" max="223" width="13.33203125" style="90" customWidth="1"/>
    <col min="224" max="224" width="2.6640625" style="90" customWidth="1"/>
    <col min="225" max="225" width="11.5546875" style="90" customWidth="1"/>
    <col min="226" max="226" width="10.109375" style="90" customWidth="1"/>
    <col min="227" max="227" width="11.5546875" style="90" customWidth="1"/>
    <col min="228" max="228" width="10.88671875" style="90" customWidth="1"/>
    <col min="229" max="229" width="12" style="90" customWidth="1"/>
    <col min="230" max="230" width="12.88671875" style="90" customWidth="1"/>
    <col min="231" max="231" width="11.88671875" style="90" customWidth="1"/>
    <col min="232" max="232" width="13.88671875" style="90" customWidth="1"/>
    <col min="233" max="233" width="8.44140625" style="90" customWidth="1"/>
    <col min="234" max="234" width="12.6640625" style="90" customWidth="1"/>
    <col min="235" max="235" width="13" style="90" customWidth="1"/>
    <col min="236" max="237" width="10.88671875" style="90" customWidth="1"/>
    <col min="238" max="238" width="5.5546875" style="90" customWidth="1"/>
    <col min="239" max="239" width="11.109375" style="90" customWidth="1"/>
    <col min="240" max="240" width="10.109375" style="90" customWidth="1"/>
    <col min="241" max="241" width="12.44140625" style="90" customWidth="1"/>
    <col min="242" max="242" width="12.88671875" style="90" customWidth="1"/>
    <col min="243" max="243" width="11.88671875" style="90" customWidth="1"/>
    <col min="244" max="244" width="12.88671875" style="90" customWidth="1"/>
    <col min="245" max="245" width="11.88671875" style="90" customWidth="1"/>
    <col min="246" max="246" width="13.6640625" style="90" customWidth="1"/>
    <col min="247" max="247" width="3.33203125" style="90" customWidth="1"/>
    <col min="248" max="248" width="12.109375" style="90" customWidth="1"/>
    <col min="249" max="249" width="13" style="90" customWidth="1"/>
    <col min="250" max="250" width="10.88671875" style="90" customWidth="1"/>
    <col min="251" max="251" width="12.33203125" style="90" customWidth="1"/>
    <col min="252" max="253" width="2.6640625" style="90" customWidth="1"/>
    <col min="254" max="255" width="11.44140625" style="90"/>
    <col min="256" max="256" width="14.44140625" style="90" customWidth="1"/>
    <col min="257" max="257" width="13.44140625" style="90" customWidth="1"/>
    <col min="258" max="258" width="16.109375" style="90" customWidth="1"/>
    <col min="259" max="259" width="2.6640625" style="90" customWidth="1"/>
    <col min="260" max="263" width="11.44140625" style="90"/>
    <col min="264" max="264" width="10.109375" style="90" customWidth="1"/>
    <col min="265" max="265" width="11.44140625" style="90"/>
    <col min="266" max="266" width="15.44140625" style="90" bestFit="1" customWidth="1"/>
    <col min="267" max="268" width="12.88671875" style="90" bestFit="1" customWidth="1"/>
    <col min="269" max="403" width="11.44140625" style="90"/>
    <col min="404" max="404" width="1.6640625" style="90" customWidth="1"/>
    <col min="405" max="405" width="10" style="90" customWidth="1"/>
    <col min="406" max="406" width="11.44140625" style="90"/>
    <col min="407" max="408" width="8.109375" style="90" customWidth="1"/>
    <col min="409" max="409" width="8.88671875" style="90" customWidth="1"/>
    <col min="410" max="410" width="8.109375" style="90" customWidth="1"/>
    <col min="411" max="411" width="10.109375" style="90" customWidth="1"/>
    <col min="412" max="412" width="9.44140625" style="90" customWidth="1"/>
    <col min="413" max="413" width="10.33203125" style="90" customWidth="1"/>
    <col min="414" max="415" width="10.5546875" style="90" customWidth="1"/>
    <col min="416" max="416" width="0" style="90" hidden="1" customWidth="1"/>
    <col min="417" max="417" width="10.6640625" style="90" customWidth="1"/>
    <col min="418" max="419" width="11.44140625" style="90"/>
    <col min="420" max="420" width="12" style="90" customWidth="1"/>
    <col min="421" max="421" width="11" style="90" bestFit="1" customWidth="1"/>
    <col min="422" max="422" width="10.88671875" style="90" bestFit="1" customWidth="1"/>
    <col min="423" max="423" width="11.5546875" style="90" customWidth="1"/>
    <col min="424" max="424" width="11.44140625" style="90"/>
    <col min="425" max="425" width="11.88671875" style="90" customWidth="1"/>
    <col min="426" max="426" width="12.109375" style="90" customWidth="1"/>
    <col min="427" max="427" width="0" style="90" hidden="1" customWidth="1"/>
    <col min="428" max="428" width="12.44140625" style="90" customWidth="1"/>
    <col min="429" max="429" width="0" style="90" hidden="1" customWidth="1"/>
    <col min="430" max="432" width="11.44140625" style="90"/>
    <col min="433" max="433" width="0" style="90" hidden="1" customWidth="1"/>
    <col min="434" max="441" width="11.44140625" style="90"/>
    <col min="442" max="442" width="10.6640625" style="90" customWidth="1"/>
    <col min="443" max="443" width="11.44140625" style="90"/>
    <col min="444" max="444" width="12.33203125" style="90" customWidth="1"/>
    <col min="445" max="445" width="13.33203125" style="90" customWidth="1"/>
    <col min="446" max="446" width="11.109375" style="90" customWidth="1"/>
    <col min="447" max="447" width="11.6640625" style="90" customWidth="1"/>
    <col min="448" max="448" width="11.44140625" style="90"/>
    <col min="449" max="449" width="13.6640625" style="90" bestFit="1" customWidth="1"/>
    <col min="450" max="452" width="11.44140625" style="90"/>
    <col min="453" max="453" width="13" style="90" bestFit="1" customWidth="1"/>
    <col min="454" max="454" width="12.33203125" style="90" bestFit="1" customWidth="1"/>
    <col min="455" max="457" width="11.44140625" style="90"/>
    <col min="458" max="458" width="15.33203125" style="90" customWidth="1"/>
    <col min="459" max="459" width="13" style="90" bestFit="1" customWidth="1"/>
    <col min="460" max="460" width="12.33203125" style="90" customWidth="1"/>
    <col min="461" max="461" width="0" style="90" hidden="1" customWidth="1"/>
    <col min="462" max="464" width="11.44140625" style="90"/>
    <col min="465" max="465" width="14.6640625" style="90" customWidth="1"/>
    <col min="466" max="466" width="12.5546875" style="90" customWidth="1"/>
    <col min="467" max="467" width="2.6640625" style="90" customWidth="1"/>
    <col min="468" max="468" width="9" style="90" customWidth="1"/>
    <col min="469" max="469" width="11.6640625" style="90" customWidth="1"/>
    <col min="470" max="470" width="12.5546875" style="90" customWidth="1"/>
    <col min="471" max="471" width="13.5546875" style="90" customWidth="1"/>
    <col min="472" max="473" width="11.6640625" style="90" customWidth="1"/>
    <col min="474" max="474" width="10.44140625" style="90" customWidth="1"/>
    <col min="475" max="475" width="2.6640625" style="90" customWidth="1"/>
    <col min="476" max="476" width="13.33203125" style="90" customWidth="1"/>
    <col min="477" max="477" width="12.6640625" style="90" customWidth="1"/>
    <col min="478" max="478" width="10.88671875" style="90" customWidth="1"/>
    <col min="479" max="479" width="13.33203125" style="90" customWidth="1"/>
    <col min="480" max="480" width="2.6640625" style="90" customWidth="1"/>
    <col min="481" max="481" width="11.5546875" style="90" customWidth="1"/>
    <col min="482" max="482" width="10.109375" style="90" customWidth="1"/>
    <col min="483" max="483" width="11.5546875" style="90" customWidth="1"/>
    <col min="484" max="484" width="10.88671875" style="90" customWidth="1"/>
    <col min="485" max="485" width="12" style="90" customWidth="1"/>
    <col min="486" max="486" width="12.88671875" style="90" customWidth="1"/>
    <col min="487" max="487" width="11.88671875" style="90" customWidth="1"/>
    <col min="488" max="488" width="13.88671875" style="90" customWidth="1"/>
    <col min="489" max="489" width="8.44140625" style="90" customWidth="1"/>
    <col min="490" max="490" width="12.6640625" style="90" customWidth="1"/>
    <col min="491" max="491" width="13" style="90" customWidth="1"/>
    <col min="492" max="493" width="10.88671875" style="90" customWidth="1"/>
    <col min="494" max="494" width="5.5546875" style="90" customWidth="1"/>
    <col min="495" max="495" width="11.109375" style="90" customWidth="1"/>
    <col min="496" max="496" width="10.109375" style="90" customWidth="1"/>
    <col min="497" max="497" width="12.44140625" style="90" customWidth="1"/>
    <col min="498" max="498" width="12.88671875" style="90" customWidth="1"/>
    <col min="499" max="499" width="11.88671875" style="90" customWidth="1"/>
    <col min="500" max="500" width="12.88671875" style="90" customWidth="1"/>
    <col min="501" max="501" width="11.88671875" style="90" customWidth="1"/>
    <col min="502" max="502" width="13.6640625" style="90" customWidth="1"/>
    <col min="503" max="503" width="3.33203125" style="90" customWidth="1"/>
    <col min="504" max="504" width="12.109375" style="90" customWidth="1"/>
    <col min="505" max="505" width="13" style="90" customWidth="1"/>
    <col min="506" max="506" width="10.88671875" style="90" customWidth="1"/>
    <col min="507" max="507" width="12.33203125" style="90" customWidth="1"/>
    <col min="508" max="509" width="2.6640625" style="90" customWidth="1"/>
    <col min="510" max="511" width="11.44140625" style="90"/>
    <col min="512" max="512" width="14.44140625" style="90" customWidth="1"/>
    <col min="513" max="513" width="13.44140625" style="90" customWidth="1"/>
    <col min="514" max="514" width="16.109375" style="90" customWidth="1"/>
    <col min="515" max="515" width="2.6640625" style="90" customWidth="1"/>
    <col min="516" max="519" width="11.44140625" style="90"/>
    <col min="520" max="520" width="10.109375" style="90" customWidth="1"/>
    <col min="521" max="521" width="11.44140625" style="90"/>
    <col min="522" max="522" width="15.44140625" style="90" bestFit="1" customWidth="1"/>
    <col min="523" max="524" width="12.88671875" style="90" bestFit="1" customWidth="1"/>
    <col min="525" max="659" width="11.44140625" style="90"/>
    <col min="660" max="660" width="1.6640625" style="90" customWidth="1"/>
    <col min="661" max="661" width="10" style="90" customWidth="1"/>
    <col min="662" max="662" width="11.44140625" style="90"/>
    <col min="663" max="664" width="8.109375" style="90" customWidth="1"/>
    <col min="665" max="665" width="8.88671875" style="90" customWidth="1"/>
    <col min="666" max="666" width="8.109375" style="90" customWidth="1"/>
    <col min="667" max="667" width="10.109375" style="90" customWidth="1"/>
    <col min="668" max="668" width="9.44140625" style="90" customWidth="1"/>
    <col min="669" max="669" width="10.33203125" style="90" customWidth="1"/>
    <col min="670" max="671" width="10.5546875" style="90" customWidth="1"/>
    <col min="672" max="672" width="0" style="90" hidden="1" customWidth="1"/>
    <col min="673" max="673" width="10.6640625" style="90" customWidth="1"/>
    <col min="674" max="675" width="11.44140625" style="90"/>
    <col min="676" max="676" width="12" style="90" customWidth="1"/>
    <col min="677" max="677" width="11" style="90" bestFit="1" customWidth="1"/>
    <col min="678" max="678" width="10.88671875" style="90" bestFit="1" customWidth="1"/>
    <col min="679" max="679" width="11.5546875" style="90" customWidth="1"/>
    <col min="680" max="680" width="11.44140625" style="90"/>
    <col min="681" max="681" width="11.88671875" style="90" customWidth="1"/>
    <col min="682" max="682" width="12.109375" style="90" customWidth="1"/>
    <col min="683" max="683" width="0" style="90" hidden="1" customWidth="1"/>
    <col min="684" max="684" width="12.44140625" style="90" customWidth="1"/>
    <col min="685" max="685" width="0" style="90" hidden="1" customWidth="1"/>
    <col min="686" max="688" width="11.44140625" style="90"/>
    <col min="689" max="689" width="0" style="90" hidden="1" customWidth="1"/>
    <col min="690" max="697" width="11.44140625" style="90"/>
    <col min="698" max="698" width="10.6640625" style="90" customWidth="1"/>
    <col min="699" max="699" width="11.44140625" style="90"/>
    <col min="700" max="700" width="12.33203125" style="90" customWidth="1"/>
    <col min="701" max="701" width="13.33203125" style="90" customWidth="1"/>
    <col min="702" max="702" width="11.109375" style="90" customWidth="1"/>
    <col min="703" max="703" width="11.6640625" style="90" customWidth="1"/>
    <col min="704" max="704" width="11.44140625" style="90"/>
    <col min="705" max="705" width="13.6640625" style="90" bestFit="1" customWidth="1"/>
    <col min="706" max="708" width="11.44140625" style="90"/>
    <col min="709" max="709" width="13" style="90" bestFit="1" customWidth="1"/>
    <col min="710" max="710" width="12.33203125" style="90" bestFit="1" customWidth="1"/>
    <col min="711" max="713" width="11.44140625" style="90"/>
    <col min="714" max="714" width="15.33203125" style="90" customWidth="1"/>
    <col min="715" max="715" width="13" style="90" bestFit="1" customWidth="1"/>
    <col min="716" max="716" width="12.33203125" style="90" customWidth="1"/>
    <col min="717" max="717" width="0" style="90" hidden="1" customWidth="1"/>
    <col min="718" max="720" width="11.44140625" style="90"/>
    <col min="721" max="721" width="14.6640625" style="90" customWidth="1"/>
    <col min="722" max="722" width="12.5546875" style="90" customWidth="1"/>
    <col min="723" max="723" width="2.6640625" style="90" customWidth="1"/>
    <col min="724" max="724" width="9" style="90" customWidth="1"/>
    <col min="725" max="725" width="11.6640625" style="90" customWidth="1"/>
    <col min="726" max="726" width="12.5546875" style="90" customWidth="1"/>
    <col min="727" max="727" width="13.5546875" style="90" customWidth="1"/>
    <col min="728" max="729" width="11.6640625" style="90" customWidth="1"/>
    <col min="730" max="730" width="10.44140625" style="90" customWidth="1"/>
    <col min="731" max="731" width="2.6640625" style="90" customWidth="1"/>
    <col min="732" max="732" width="13.33203125" style="90" customWidth="1"/>
    <col min="733" max="733" width="12.6640625" style="90" customWidth="1"/>
    <col min="734" max="734" width="10.88671875" style="90" customWidth="1"/>
    <col min="735" max="735" width="13.33203125" style="90" customWidth="1"/>
    <col min="736" max="736" width="2.6640625" style="90" customWidth="1"/>
    <col min="737" max="737" width="11.5546875" style="90" customWidth="1"/>
    <col min="738" max="738" width="10.109375" style="90" customWidth="1"/>
    <col min="739" max="739" width="11.5546875" style="90" customWidth="1"/>
    <col min="740" max="740" width="10.88671875" style="90" customWidth="1"/>
    <col min="741" max="741" width="12" style="90" customWidth="1"/>
    <col min="742" max="742" width="12.88671875" style="90" customWidth="1"/>
    <col min="743" max="743" width="11.88671875" style="90" customWidth="1"/>
    <col min="744" max="744" width="13.88671875" style="90" customWidth="1"/>
    <col min="745" max="745" width="8.44140625" style="90" customWidth="1"/>
    <col min="746" max="746" width="12.6640625" style="90" customWidth="1"/>
    <col min="747" max="747" width="13" style="90" customWidth="1"/>
    <col min="748" max="749" width="10.88671875" style="90" customWidth="1"/>
    <col min="750" max="750" width="5.5546875" style="90" customWidth="1"/>
    <col min="751" max="751" width="11.109375" style="90" customWidth="1"/>
    <col min="752" max="752" width="10.109375" style="90" customWidth="1"/>
    <col min="753" max="753" width="12.44140625" style="90" customWidth="1"/>
    <col min="754" max="754" width="12.88671875" style="90" customWidth="1"/>
    <col min="755" max="755" width="11.88671875" style="90" customWidth="1"/>
    <col min="756" max="756" width="12.88671875" style="90" customWidth="1"/>
    <col min="757" max="757" width="11.88671875" style="90" customWidth="1"/>
    <col min="758" max="758" width="13.6640625" style="90" customWidth="1"/>
    <col min="759" max="759" width="3.33203125" style="90" customWidth="1"/>
    <col min="760" max="760" width="12.109375" style="90" customWidth="1"/>
    <col min="761" max="761" width="13" style="90" customWidth="1"/>
    <col min="762" max="762" width="10.88671875" style="90" customWidth="1"/>
    <col min="763" max="763" width="12.33203125" style="90" customWidth="1"/>
    <col min="764" max="765" width="2.6640625" style="90" customWidth="1"/>
    <col min="766" max="767" width="11.44140625" style="90"/>
    <col min="768" max="768" width="14.44140625" style="90" customWidth="1"/>
    <col min="769" max="769" width="13.44140625" style="90" customWidth="1"/>
    <col min="770" max="770" width="16.109375" style="90" customWidth="1"/>
    <col min="771" max="771" width="2.6640625" style="90" customWidth="1"/>
    <col min="772" max="775" width="11.44140625" style="90"/>
    <col min="776" max="776" width="10.109375" style="90" customWidth="1"/>
    <col min="777" max="777" width="11.44140625" style="90"/>
    <col min="778" max="778" width="15.44140625" style="90" bestFit="1" customWidth="1"/>
    <col min="779" max="780" width="12.88671875" style="90" bestFit="1" customWidth="1"/>
    <col min="781" max="915" width="11.44140625" style="90"/>
    <col min="916" max="916" width="1.6640625" style="90" customWidth="1"/>
    <col min="917" max="917" width="10" style="90" customWidth="1"/>
    <col min="918" max="918" width="11.44140625" style="90"/>
    <col min="919" max="920" width="8.109375" style="90" customWidth="1"/>
    <col min="921" max="921" width="8.88671875" style="90" customWidth="1"/>
    <col min="922" max="922" width="8.109375" style="90" customWidth="1"/>
    <col min="923" max="923" width="10.109375" style="90" customWidth="1"/>
    <col min="924" max="924" width="9.44140625" style="90" customWidth="1"/>
    <col min="925" max="925" width="10.33203125" style="90" customWidth="1"/>
    <col min="926" max="927" width="10.5546875" style="90" customWidth="1"/>
    <col min="928" max="928" width="0" style="90" hidden="1" customWidth="1"/>
    <col min="929" max="929" width="10.6640625" style="90" customWidth="1"/>
    <col min="930" max="931" width="11.44140625" style="90"/>
    <col min="932" max="932" width="12" style="90" customWidth="1"/>
    <col min="933" max="933" width="11" style="90" bestFit="1" customWidth="1"/>
    <col min="934" max="934" width="10.88671875" style="90" bestFit="1" customWidth="1"/>
    <col min="935" max="935" width="11.5546875" style="90" customWidth="1"/>
    <col min="936" max="936" width="11.44140625" style="90"/>
    <col min="937" max="937" width="11.88671875" style="90" customWidth="1"/>
    <col min="938" max="938" width="12.109375" style="90" customWidth="1"/>
    <col min="939" max="939" width="0" style="90" hidden="1" customWidth="1"/>
    <col min="940" max="940" width="12.44140625" style="90" customWidth="1"/>
    <col min="941" max="941" width="0" style="90" hidden="1" customWidth="1"/>
    <col min="942" max="944" width="11.44140625" style="90"/>
    <col min="945" max="945" width="0" style="90" hidden="1" customWidth="1"/>
    <col min="946" max="953" width="11.44140625" style="90"/>
    <col min="954" max="954" width="10.6640625" style="90" customWidth="1"/>
    <col min="955" max="955" width="11.44140625" style="90"/>
    <col min="956" max="956" width="12.33203125" style="90" customWidth="1"/>
    <col min="957" max="957" width="13.33203125" style="90" customWidth="1"/>
    <col min="958" max="958" width="11.109375" style="90" customWidth="1"/>
    <col min="959" max="959" width="11.6640625" style="90" customWidth="1"/>
    <col min="960" max="960" width="11.44140625" style="90"/>
    <col min="961" max="961" width="13.6640625" style="90" bestFit="1" customWidth="1"/>
    <col min="962" max="964" width="11.44140625" style="90"/>
    <col min="965" max="965" width="13" style="90" bestFit="1" customWidth="1"/>
    <col min="966" max="966" width="12.33203125" style="90" bestFit="1" customWidth="1"/>
    <col min="967" max="969" width="11.44140625" style="90"/>
    <col min="970" max="970" width="15.33203125" style="90" customWidth="1"/>
    <col min="971" max="971" width="13" style="90" bestFit="1" customWidth="1"/>
    <col min="972" max="972" width="12.33203125" style="90" customWidth="1"/>
    <col min="973" max="973" width="0" style="90" hidden="1" customWidth="1"/>
    <col min="974" max="976" width="11.44140625" style="90"/>
    <col min="977" max="977" width="14.6640625" style="90" customWidth="1"/>
    <col min="978" max="978" width="12.5546875" style="90" customWidth="1"/>
    <col min="979" max="979" width="2.6640625" style="90" customWidth="1"/>
    <col min="980" max="980" width="9" style="90" customWidth="1"/>
    <col min="981" max="981" width="11.6640625" style="90" customWidth="1"/>
    <col min="982" max="982" width="12.5546875" style="90" customWidth="1"/>
    <col min="983" max="983" width="13.5546875" style="90" customWidth="1"/>
    <col min="984" max="985" width="11.6640625" style="90" customWidth="1"/>
    <col min="986" max="986" width="10.44140625" style="90" customWidth="1"/>
    <col min="987" max="987" width="2.6640625" style="90" customWidth="1"/>
    <col min="988" max="988" width="13.33203125" style="90" customWidth="1"/>
    <col min="989" max="989" width="12.6640625" style="90" customWidth="1"/>
    <col min="990" max="990" width="10.88671875" style="90" customWidth="1"/>
    <col min="991" max="991" width="13.33203125" style="90" customWidth="1"/>
    <col min="992" max="992" width="2.6640625" style="90" customWidth="1"/>
    <col min="993" max="993" width="11.5546875" style="90" customWidth="1"/>
    <col min="994" max="994" width="10.109375" style="90" customWidth="1"/>
    <col min="995" max="995" width="11.5546875" style="90" customWidth="1"/>
    <col min="996" max="996" width="10.88671875" style="90" customWidth="1"/>
    <col min="997" max="997" width="12" style="90" customWidth="1"/>
    <col min="998" max="998" width="12.88671875" style="90" customWidth="1"/>
    <col min="999" max="999" width="11.88671875" style="90" customWidth="1"/>
    <col min="1000" max="1000" width="13.88671875" style="90" customWidth="1"/>
    <col min="1001" max="1001" width="8.44140625" style="90" customWidth="1"/>
    <col min="1002" max="1002" width="12.6640625" style="90" customWidth="1"/>
    <col min="1003" max="1003" width="13" style="90" customWidth="1"/>
    <col min="1004" max="1005" width="10.88671875" style="90" customWidth="1"/>
    <col min="1006" max="1006" width="5.5546875" style="90" customWidth="1"/>
    <col min="1007" max="1007" width="11.109375" style="90" customWidth="1"/>
    <col min="1008" max="1008" width="10.109375" style="90" customWidth="1"/>
    <col min="1009" max="1009" width="12.44140625" style="90" customWidth="1"/>
    <col min="1010" max="1010" width="12.88671875" style="90" customWidth="1"/>
    <col min="1011" max="1011" width="11.88671875" style="90" customWidth="1"/>
    <col min="1012" max="1012" width="12.88671875" style="90" customWidth="1"/>
    <col min="1013" max="1013" width="11.88671875" style="90" customWidth="1"/>
    <col min="1014" max="1014" width="13.6640625" style="90" customWidth="1"/>
    <col min="1015" max="1015" width="3.33203125" style="90" customWidth="1"/>
    <col min="1016" max="1016" width="12.109375" style="90" customWidth="1"/>
    <col min="1017" max="1017" width="13" style="90" customWidth="1"/>
    <col min="1018" max="1018" width="10.88671875" style="90" customWidth="1"/>
    <col min="1019" max="1019" width="12.33203125" style="90" customWidth="1"/>
    <col min="1020" max="1021" width="2.6640625" style="90" customWidth="1"/>
    <col min="1022" max="1023" width="11.44140625" style="90"/>
    <col min="1024" max="1024" width="14.44140625" style="90" customWidth="1"/>
    <col min="1025" max="1025" width="13.44140625" style="90" customWidth="1"/>
    <col min="1026" max="1026" width="16.109375" style="90" customWidth="1"/>
    <col min="1027" max="1027" width="2.6640625" style="90" customWidth="1"/>
    <col min="1028" max="1031" width="11.44140625" style="90"/>
    <col min="1032" max="1032" width="10.109375" style="90" customWidth="1"/>
    <col min="1033" max="1033" width="11.44140625" style="90"/>
    <col min="1034" max="1034" width="15.44140625" style="90" bestFit="1" customWidth="1"/>
    <col min="1035" max="1036" width="12.88671875" style="90" bestFit="1" customWidth="1"/>
    <col min="1037" max="1171" width="11.44140625" style="90"/>
    <col min="1172" max="1172" width="1.6640625" style="90" customWidth="1"/>
    <col min="1173" max="1173" width="10" style="90" customWidth="1"/>
    <col min="1174" max="1174" width="11.44140625" style="90"/>
    <col min="1175" max="1176" width="8.109375" style="90" customWidth="1"/>
    <col min="1177" max="1177" width="8.88671875" style="90" customWidth="1"/>
    <col min="1178" max="1178" width="8.109375" style="90" customWidth="1"/>
    <col min="1179" max="1179" width="10.109375" style="90" customWidth="1"/>
    <col min="1180" max="1180" width="9.44140625" style="90" customWidth="1"/>
    <col min="1181" max="1181" width="10.33203125" style="90" customWidth="1"/>
    <col min="1182" max="1183" width="10.5546875" style="90" customWidth="1"/>
    <col min="1184" max="1184" width="0" style="90" hidden="1" customWidth="1"/>
    <col min="1185" max="1185" width="10.6640625" style="90" customWidth="1"/>
    <col min="1186" max="1187" width="11.44140625" style="90"/>
    <col min="1188" max="1188" width="12" style="90" customWidth="1"/>
    <col min="1189" max="1189" width="11" style="90" bestFit="1" customWidth="1"/>
    <col min="1190" max="1190" width="10.88671875" style="90" bestFit="1" customWidth="1"/>
    <col min="1191" max="1191" width="11.5546875" style="90" customWidth="1"/>
    <col min="1192" max="1192" width="11.44140625" style="90"/>
    <col min="1193" max="1193" width="11.88671875" style="90" customWidth="1"/>
    <col min="1194" max="1194" width="12.109375" style="90" customWidth="1"/>
    <col min="1195" max="1195" width="0" style="90" hidden="1" customWidth="1"/>
    <col min="1196" max="1196" width="12.44140625" style="90" customWidth="1"/>
    <col min="1197" max="1197" width="0" style="90" hidden="1" customWidth="1"/>
    <col min="1198" max="1200" width="11.44140625" style="90"/>
    <col min="1201" max="1201" width="0" style="90" hidden="1" customWidth="1"/>
    <col min="1202" max="1209" width="11.44140625" style="90"/>
    <col min="1210" max="1210" width="10.6640625" style="90" customWidth="1"/>
    <col min="1211" max="1211" width="11.44140625" style="90"/>
    <col min="1212" max="1212" width="12.33203125" style="90" customWidth="1"/>
    <col min="1213" max="1213" width="13.33203125" style="90" customWidth="1"/>
    <col min="1214" max="1214" width="11.109375" style="90" customWidth="1"/>
    <col min="1215" max="1215" width="11.6640625" style="90" customWidth="1"/>
    <col min="1216" max="1216" width="11.44140625" style="90"/>
    <col min="1217" max="1217" width="13.6640625" style="90" bestFit="1" customWidth="1"/>
    <col min="1218" max="1220" width="11.44140625" style="90"/>
    <col min="1221" max="1221" width="13" style="90" bestFit="1" customWidth="1"/>
    <col min="1222" max="1222" width="12.33203125" style="90" bestFit="1" customWidth="1"/>
    <col min="1223" max="1225" width="11.44140625" style="90"/>
    <col min="1226" max="1226" width="15.33203125" style="90" customWidth="1"/>
    <col min="1227" max="1227" width="13" style="90" bestFit="1" customWidth="1"/>
    <col min="1228" max="1228" width="12.33203125" style="90" customWidth="1"/>
    <col min="1229" max="1229" width="0" style="90" hidden="1" customWidth="1"/>
    <col min="1230" max="1232" width="11.44140625" style="90"/>
    <col min="1233" max="1233" width="14.6640625" style="90" customWidth="1"/>
    <col min="1234" max="1234" width="12.5546875" style="90" customWidth="1"/>
    <col min="1235" max="1235" width="2.6640625" style="90" customWidth="1"/>
    <col min="1236" max="1236" width="9" style="90" customWidth="1"/>
    <col min="1237" max="1237" width="11.6640625" style="90" customWidth="1"/>
    <col min="1238" max="1238" width="12.5546875" style="90" customWidth="1"/>
    <col min="1239" max="1239" width="13.5546875" style="90" customWidth="1"/>
    <col min="1240" max="1241" width="11.6640625" style="90" customWidth="1"/>
    <col min="1242" max="1242" width="10.44140625" style="90" customWidth="1"/>
    <col min="1243" max="1243" width="2.6640625" style="90" customWidth="1"/>
    <col min="1244" max="1244" width="13.33203125" style="90" customWidth="1"/>
    <col min="1245" max="1245" width="12.6640625" style="90" customWidth="1"/>
    <col min="1246" max="1246" width="10.88671875" style="90" customWidth="1"/>
    <col min="1247" max="1247" width="13.33203125" style="90" customWidth="1"/>
    <col min="1248" max="1248" width="2.6640625" style="90" customWidth="1"/>
    <col min="1249" max="1249" width="11.5546875" style="90" customWidth="1"/>
    <col min="1250" max="1250" width="10.109375" style="90" customWidth="1"/>
    <col min="1251" max="1251" width="11.5546875" style="90" customWidth="1"/>
    <col min="1252" max="1252" width="10.88671875" style="90" customWidth="1"/>
    <col min="1253" max="1253" width="12" style="90" customWidth="1"/>
    <col min="1254" max="1254" width="12.88671875" style="90" customWidth="1"/>
    <col min="1255" max="1255" width="11.88671875" style="90" customWidth="1"/>
    <col min="1256" max="1256" width="13.88671875" style="90" customWidth="1"/>
    <col min="1257" max="1257" width="8.44140625" style="90" customWidth="1"/>
    <col min="1258" max="1258" width="12.6640625" style="90" customWidth="1"/>
    <col min="1259" max="1259" width="13" style="90" customWidth="1"/>
    <col min="1260" max="1261" width="10.88671875" style="90" customWidth="1"/>
    <col min="1262" max="1262" width="5.5546875" style="90" customWidth="1"/>
    <col min="1263" max="1263" width="11.109375" style="90" customWidth="1"/>
    <col min="1264" max="1264" width="10.109375" style="90" customWidth="1"/>
    <col min="1265" max="1265" width="12.44140625" style="90" customWidth="1"/>
    <col min="1266" max="1266" width="12.88671875" style="90" customWidth="1"/>
    <col min="1267" max="1267" width="11.88671875" style="90" customWidth="1"/>
    <col min="1268" max="1268" width="12.88671875" style="90" customWidth="1"/>
    <col min="1269" max="1269" width="11.88671875" style="90" customWidth="1"/>
    <col min="1270" max="1270" width="13.6640625" style="90" customWidth="1"/>
    <col min="1271" max="1271" width="3.33203125" style="90" customWidth="1"/>
    <col min="1272" max="1272" width="12.109375" style="90" customWidth="1"/>
    <col min="1273" max="1273" width="13" style="90" customWidth="1"/>
    <col min="1274" max="1274" width="10.88671875" style="90" customWidth="1"/>
    <col min="1275" max="1275" width="12.33203125" style="90" customWidth="1"/>
    <col min="1276" max="1277" width="2.6640625" style="90" customWidth="1"/>
    <col min="1278" max="1279" width="11.44140625" style="90"/>
    <col min="1280" max="1280" width="14.44140625" style="90" customWidth="1"/>
    <col min="1281" max="1281" width="13.44140625" style="90" customWidth="1"/>
    <col min="1282" max="1282" width="16.109375" style="90" customWidth="1"/>
    <col min="1283" max="1283" width="2.6640625" style="90" customWidth="1"/>
    <col min="1284" max="1287" width="11.44140625" style="90"/>
    <col min="1288" max="1288" width="10.109375" style="90" customWidth="1"/>
    <col min="1289" max="1289" width="11.44140625" style="90"/>
    <col min="1290" max="1290" width="15.44140625" style="90" bestFit="1" customWidth="1"/>
    <col min="1291" max="1292" width="12.88671875" style="90" bestFit="1" customWidth="1"/>
    <col min="1293" max="1427" width="11.44140625" style="90"/>
    <col min="1428" max="1428" width="1.6640625" style="90" customWidth="1"/>
    <col min="1429" max="1429" width="10" style="90" customWidth="1"/>
    <col min="1430" max="1430" width="11.44140625" style="90"/>
    <col min="1431" max="1432" width="8.109375" style="90" customWidth="1"/>
    <col min="1433" max="1433" width="8.88671875" style="90" customWidth="1"/>
    <col min="1434" max="1434" width="8.109375" style="90" customWidth="1"/>
    <col min="1435" max="1435" width="10.109375" style="90" customWidth="1"/>
    <col min="1436" max="1436" width="9.44140625" style="90" customWidth="1"/>
    <col min="1437" max="1437" width="10.33203125" style="90" customWidth="1"/>
    <col min="1438" max="1439" width="10.5546875" style="90" customWidth="1"/>
    <col min="1440" max="1440" width="0" style="90" hidden="1" customWidth="1"/>
    <col min="1441" max="1441" width="10.6640625" style="90" customWidth="1"/>
    <col min="1442" max="1443" width="11.44140625" style="90"/>
    <col min="1444" max="1444" width="12" style="90" customWidth="1"/>
    <col min="1445" max="1445" width="11" style="90" bestFit="1" customWidth="1"/>
    <col min="1446" max="1446" width="10.88671875" style="90" bestFit="1" customWidth="1"/>
    <col min="1447" max="1447" width="11.5546875" style="90" customWidth="1"/>
    <col min="1448" max="1448" width="11.44140625" style="90"/>
    <col min="1449" max="1449" width="11.88671875" style="90" customWidth="1"/>
    <col min="1450" max="1450" width="12.109375" style="90" customWidth="1"/>
    <col min="1451" max="1451" width="0" style="90" hidden="1" customWidth="1"/>
    <col min="1452" max="1452" width="12.44140625" style="90" customWidth="1"/>
    <col min="1453" max="1453" width="0" style="90" hidden="1" customWidth="1"/>
    <col min="1454" max="1456" width="11.44140625" style="90"/>
    <col min="1457" max="1457" width="0" style="90" hidden="1" customWidth="1"/>
    <col min="1458" max="1465" width="11.44140625" style="90"/>
    <col min="1466" max="1466" width="10.6640625" style="90" customWidth="1"/>
    <col min="1467" max="1467" width="11.44140625" style="90"/>
    <col min="1468" max="1468" width="12.33203125" style="90" customWidth="1"/>
    <col min="1469" max="1469" width="13.33203125" style="90" customWidth="1"/>
    <col min="1470" max="1470" width="11.109375" style="90" customWidth="1"/>
    <col min="1471" max="1471" width="11.6640625" style="90" customWidth="1"/>
    <col min="1472" max="1472" width="11.44140625" style="90"/>
    <col min="1473" max="1473" width="13.6640625" style="90" bestFit="1" customWidth="1"/>
    <col min="1474" max="1476" width="11.44140625" style="90"/>
    <col min="1477" max="1477" width="13" style="90" bestFit="1" customWidth="1"/>
    <col min="1478" max="1478" width="12.33203125" style="90" bestFit="1" customWidth="1"/>
    <col min="1479" max="1481" width="11.44140625" style="90"/>
    <col min="1482" max="1482" width="15.33203125" style="90" customWidth="1"/>
    <col min="1483" max="1483" width="13" style="90" bestFit="1" customWidth="1"/>
    <col min="1484" max="1484" width="12.33203125" style="90" customWidth="1"/>
    <col min="1485" max="1485" width="0" style="90" hidden="1" customWidth="1"/>
    <col min="1486" max="1488" width="11.44140625" style="90"/>
    <col min="1489" max="1489" width="14.6640625" style="90" customWidth="1"/>
    <col min="1490" max="1490" width="12.5546875" style="90" customWidth="1"/>
    <col min="1491" max="1491" width="2.6640625" style="90" customWidth="1"/>
    <col min="1492" max="1492" width="9" style="90" customWidth="1"/>
    <col min="1493" max="1493" width="11.6640625" style="90" customWidth="1"/>
    <col min="1494" max="1494" width="12.5546875" style="90" customWidth="1"/>
    <col min="1495" max="1495" width="13.5546875" style="90" customWidth="1"/>
    <col min="1496" max="1497" width="11.6640625" style="90" customWidth="1"/>
    <col min="1498" max="1498" width="10.44140625" style="90" customWidth="1"/>
    <col min="1499" max="1499" width="2.6640625" style="90" customWidth="1"/>
    <col min="1500" max="1500" width="13.33203125" style="90" customWidth="1"/>
    <col min="1501" max="1501" width="12.6640625" style="90" customWidth="1"/>
    <col min="1502" max="1502" width="10.88671875" style="90" customWidth="1"/>
    <col min="1503" max="1503" width="13.33203125" style="90" customWidth="1"/>
    <col min="1504" max="1504" width="2.6640625" style="90" customWidth="1"/>
    <col min="1505" max="1505" width="11.5546875" style="90" customWidth="1"/>
    <col min="1506" max="1506" width="10.109375" style="90" customWidth="1"/>
    <col min="1507" max="1507" width="11.5546875" style="90" customWidth="1"/>
    <col min="1508" max="1508" width="10.88671875" style="90" customWidth="1"/>
    <col min="1509" max="1509" width="12" style="90" customWidth="1"/>
    <col min="1510" max="1510" width="12.88671875" style="90" customWidth="1"/>
    <col min="1511" max="1511" width="11.88671875" style="90" customWidth="1"/>
    <col min="1512" max="1512" width="13.88671875" style="90" customWidth="1"/>
    <col min="1513" max="1513" width="8.44140625" style="90" customWidth="1"/>
    <col min="1514" max="1514" width="12.6640625" style="90" customWidth="1"/>
    <col min="1515" max="1515" width="13" style="90" customWidth="1"/>
    <col min="1516" max="1517" width="10.88671875" style="90" customWidth="1"/>
    <col min="1518" max="1518" width="5.5546875" style="90" customWidth="1"/>
    <col min="1519" max="1519" width="11.109375" style="90" customWidth="1"/>
    <col min="1520" max="1520" width="10.109375" style="90" customWidth="1"/>
    <col min="1521" max="1521" width="12.44140625" style="90" customWidth="1"/>
    <col min="1522" max="1522" width="12.88671875" style="90" customWidth="1"/>
    <col min="1523" max="1523" width="11.88671875" style="90" customWidth="1"/>
    <col min="1524" max="1524" width="12.88671875" style="90" customWidth="1"/>
    <col min="1525" max="1525" width="11.88671875" style="90" customWidth="1"/>
    <col min="1526" max="1526" width="13.6640625" style="90" customWidth="1"/>
    <col min="1527" max="1527" width="3.33203125" style="90" customWidth="1"/>
    <col min="1528" max="1528" width="12.109375" style="90" customWidth="1"/>
    <col min="1529" max="1529" width="13" style="90" customWidth="1"/>
    <col min="1530" max="1530" width="10.88671875" style="90" customWidth="1"/>
    <col min="1531" max="1531" width="12.33203125" style="90" customWidth="1"/>
    <col min="1532" max="1533" width="2.6640625" style="90" customWidth="1"/>
    <col min="1534" max="1535" width="11.44140625" style="90"/>
    <col min="1536" max="1536" width="14.44140625" style="90" customWidth="1"/>
    <col min="1537" max="1537" width="13.44140625" style="90" customWidth="1"/>
    <col min="1538" max="1538" width="16.109375" style="90" customWidth="1"/>
    <col min="1539" max="1539" width="2.6640625" style="90" customWidth="1"/>
    <col min="1540" max="1543" width="11.44140625" style="90"/>
    <col min="1544" max="1544" width="10.109375" style="90" customWidth="1"/>
    <col min="1545" max="1545" width="11.44140625" style="90"/>
    <col min="1546" max="1546" width="15.44140625" style="90" bestFit="1" customWidth="1"/>
    <col min="1547" max="1548" width="12.88671875" style="90" bestFit="1" customWidth="1"/>
    <col min="1549" max="1683" width="11.44140625" style="90"/>
    <col min="1684" max="1684" width="1.6640625" style="90" customWidth="1"/>
    <col min="1685" max="1685" width="10" style="90" customWidth="1"/>
    <col min="1686" max="1686" width="11.44140625" style="90"/>
    <col min="1687" max="1688" width="8.109375" style="90" customWidth="1"/>
    <col min="1689" max="1689" width="8.88671875" style="90" customWidth="1"/>
    <col min="1690" max="1690" width="8.109375" style="90" customWidth="1"/>
    <col min="1691" max="1691" width="10.109375" style="90" customWidth="1"/>
    <col min="1692" max="1692" width="9.44140625" style="90" customWidth="1"/>
    <col min="1693" max="1693" width="10.33203125" style="90" customWidth="1"/>
    <col min="1694" max="1695" width="10.5546875" style="90" customWidth="1"/>
    <col min="1696" max="1696" width="0" style="90" hidden="1" customWidth="1"/>
    <col min="1697" max="1697" width="10.6640625" style="90" customWidth="1"/>
    <col min="1698" max="1699" width="11.44140625" style="90"/>
    <col min="1700" max="1700" width="12" style="90" customWidth="1"/>
    <col min="1701" max="1701" width="11" style="90" bestFit="1" customWidth="1"/>
    <col min="1702" max="1702" width="10.88671875" style="90" bestFit="1" customWidth="1"/>
    <col min="1703" max="1703" width="11.5546875" style="90" customWidth="1"/>
    <col min="1704" max="1704" width="11.44140625" style="90"/>
    <col min="1705" max="1705" width="11.88671875" style="90" customWidth="1"/>
    <col min="1706" max="1706" width="12.109375" style="90" customWidth="1"/>
    <col min="1707" max="1707" width="0" style="90" hidden="1" customWidth="1"/>
    <col min="1708" max="1708" width="12.44140625" style="90" customWidth="1"/>
    <col min="1709" max="1709" width="0" style="90" hidden="1" customWidth="1"/>
    <col min="1710" max="1712" width="11.44140625" style="90"/>
    <col min="1713" max="1713" width="0" style="90" hidden="1" customWidth="1"/>
    <col min="1714" max="1721" width="11.44140625" style="90"/>
    <col min="1722" max="1722" width="10.6640625" style="90" customWidth="1"/>
    <col min="1723" max="1723" width="11.44140625" style="90"/>
    <col min="1724" max="1724" width="12.33203125" style="90" customWidth="1"/>
    <col min="1725" max="1725" width="13.33203125" style="90" customWidth="1"/>
    <col min="1726" max="1726" width="11.109375" style="90" customWidth="1"/>
    <col min="1727" max="1727" width="11.6640625" style="90" customWidth="1"/>
    <col min="1728" max="1728" width="11.44140625" style="90"/>
    <col min="1729" max="1729" width="13.6640625" style="90" bestFit="1" customWidth="1"/>
    <col min="1730" max="1732" width="11.44140625" style="90"/>
    <col min="1733" max="1733" width="13" style="90" bestFit="1" customWidth="1"/>
    <col min="1734" max="1734" width="12.33203125" style="90" bestFit="1" customWidth="1"/>
    <col min="1735" max="1737" width="11.44140625" style="90"/>
    <col min="1738" max="1738" width="15.33203125" style="90" customWidth="1"/>
    <col min="1739" max="1739" width="13" style="90" bestFit="1" customWidth="1"/>
    <col min="1740" max="1740" width="12.33203125" style="90" customWidth="1"/>
    <col min="1741" max="1741" width="0" style="90" hidden="1" customWidth="1"/>
    <col min="1742" max="1744" width="11.44140625" style="90"/>
    <col min="1745" max="1745" width="14.6640625" style="90" customWidth="1"/>
    <col min="1746" max="1746" width="12.5546875" style="90" customWidth="1"/>
    <col min="1747" max="1747" width="2.6640625" style="90" customWidth="1"/>
    <col min="1748" max="1748" width="9" style="90" customWidth="1"/>
    <col min="1749" max="1749" width="11.6640625" style="90" customWidth="1"/>
    <col min="1750" max="1750" width="12.5546875" style="90" customWidth="1"/>
    <col min="1751" max="1751" width="13.5546875" style="90" customWidth="1"/>
    <col min="1752" max="1753" width="11.6640625" style="90" customWidth="1"/>
    <col min="1754" max="1754" width="10.44140625" style="90" customWidth="1"/>
    <col min="1755" max="1755" width="2.6640625" style="90" customWidth="1"/>
    <col min="1756" max="1756" width="13.33203125" style="90" customWidth="1"/>
    <col min="1757" max="1757" width="12.6640625" style="90" customWidth="1"/>
    <col min="1758" max="1758" width="10.88671875" style="90" customWidth="1"/>
    <col min="1759" max="1759" width="13.33203125" style="90" customWidth="1"/>
    <col min="1760" max="1760" width="2.6640625" style="90" customWidth="1"/>
    <col min="1761" max="1761" width="11.5546875" style="90" customWidth="1"/>
    <col min="1762" max="1762" width="10.109375" style="90" customWidth="1"/>
    <col min="1763" max="1763" width="11.5546875" style="90" customWidth="1"/>
    <col min="1764" max="1764" width="10.88671875" style="90" customWidth="1"/>
    <col min="1765" max="1765" width="12" style="90" customWidth="1"/>
    <col min="1766" max="1766" width="12.88671875" style="90" customWidth="1"/>
    <col min="1767" max="1767" width="11.88671875" style="90" customWidth="1"/>
    <col min="1768" max="1768" width="13.88671875" style="90" customWidth="1"/>
    <col min="1769" max="1769" width="8.44140625" style="90" customWidth="1"/>
    <col min="1770" max="1770" width="12.6640625" style="90" customWidth="1"/>
    <col min="1771" max="1771" width="13" style="90" customWidth="1"/>
    <col min="1772" max="1773" width="10.88671875" style="90" customWidth="1"/>
    <col min="1774" max="1774" width="5.5546875" style="90" customWidth="1"/>
    <col min="1775" max="1775" width="11.109375" style="90" customWidth="1"/>
    <col min="1776" max="1776" width="10.109375" style="90" customWidth="1"/>
    <col min="1777" max="1777" width="12.44140625" style="90" customWidth="1"/>
    <col min="1778" max="1778" width="12.88671875" style="90" customWidth="1"/>
    <col min="1779" max="1779" width="11.88671875" style="90" customWidth="1"/>
    <col min="1780" max="1780" width="12.88671875" style="90" customWidth="1"/>
    <col min="1781" max="1781" width="11.88671875" style="90" customWidth="1"/>
    <col min="1782" max="1782" width="13.6640625" style="90" customWidth="1"/>
    <col min="1783" max="1783" width="3.33203125" style="90" customWidth="1"/>
    <col min="1784" max="1784" width="12.109375" style="90" customWidth="1"/>
    <col min="1785" max="1785" width="13" style="90" customWidth="1"/>
    <col min="1786" max="1786" width="10.88671875" style="90" customWidth="1"/>
    <col min="1787" max="1787" width="12.33203125" style="90" customWidth="1"/>
    <col min="1788" max="1789" width="2.6640625" style="90" customWidth="1"/>
    <col min="1790" max="1791" width="11.44140625" style="90"/>
    <col min="1792" max="1792" width="14.44140625" style="90" customWidth="1"/>
    <col min="1793" max="1793" width="13.44140625" style="90" customWidth="1"/>
    <col min="1794" max="1794" width="16.109375" style="90" customWidth="1"/>
    <col min="1795" max="1795" width="2.6640625" style="90" customWidth="1"/>
    <col min="1796" max="1799" width="11.44140625" style="90"/>
    <col min="1800" max="1800" width="10.109375" style="90" customWidth="1"/>
    <col min="1801" max="1801" width="11.44140625" style="90"/>
    <col min="1802" max="1802" width="15.44140625" style="90" bestFit="1" customWidth="1"/>
    <col min="1803" max="1804" width="12.88671875" style="90" bestFit="1" customWidth="1"/>
    <col min="1805" max="1939" width="11.44140625" style="90"/>
    <col min="1940" max="1940" width="1.6640625" style="90" customWidth="1"/>
    <col min="1941" max="1941" width="10" style="90" customWidth="1"/>
    <col min="1942" max="1942" width="11.44140625" style="90"/>
    <col min="1943" max="1944" width="8.109375" style="90" customWidth="1"/>
    <col min="1945" max="1945" width="8.88671875" style="90" customWidth="1"/>
    <col min="1946" max="1946" width="8.109375" style="90" customWidth="1"/>
    <col min="1947" max="1947" width="10.109375" style="90" customWidth="1"/>
    <col min="1948" max="1948" width="9.44140625" style="90" customWidth="1"/>
    <col min="1949" max="1949" width="10.33203125" style="90" customWidth="1"/>
    <col min="1950" max="1951" width="10.5546875" style="90" customWidth="1"/>
    <col min="1952" max="1952" width="0" style="90" hidden="1" customWidth="1"/>
    <col min="1953" max="1953" width="10.6640625" style="90" customWidth="1"/>
    <col min="1954" max="1955" width="11.44140625" style="90"/>
    <col min="1956" max="1956" width="12" style="90" customWidth="1"/>
    <col min="1957" max="1957" width="11" style="90" bestFit="1" customWidth="1"/>
    <col min="1958" max="1958" width="10.88671875" style="90" bestFit="1" customWidth="1"/>
    <col min="1959" max="1959" width="11.5546875" style="90" customWidth="1"/>
    <col min="1960" max="1960" width="11.44140625" style="90"/>
    <col min="1961" max="1961" width="11.88671875" style="90" customWidth="1"/>
    <col min="1962" max="1962" width="12.109375" style="90" customWidth="1"/>
    <col min="1963" max="1963" width="0" style="90" hidden="1" customWidth="1"/>
    <col min="1964" max="1964" width="12.44140625" style="90" customWidth="1"/>
    <col min="1965" max="1965" width="0" style="90" hidden="1" customWidth="1"/>
    <col min="1966" max="1968" width="11.44140625" style="90"/>
    <col min="1969" max="1969" width="0" style="90" hidden="1" customWidth="1"/>
    <col min="1970" max="1977" width="11.44140625" style="90"/>
    <col min="1978" max="1978" width="10.6640625" style="90" customWidth="1"/>
    <col min="1979" max="1979" width="11.44140625" style="90"/>
    <col min="1980" max="1980" width="12.33203125" style="90" customWidth="1"/>
    <col min="1981" max="1981" width="13.33203125" style="90" customWidth="1"/>
    <col min="1982" max="1982" width="11.109375" style="90" customWidth="1"/>
    <col min="1983" max="1983" width="11.6640625" style="90" customWidth="1"/>
    <col min="1984" max="1984" width="11.44140625" style="90"/>
    <col min="1985" max="1985" width="13.6640625" style="90" bestFit="1" customWidth="1"/>
    <col min="1986" max="1988" width="11.44140625" style="90"/>
    <col min="1989" max="1989" width="13" style="90" bestFit="1" customWidth="1"/>
    <col min="1990" max="1990" width="12.33203125" style="90" bestFit="1" customWidth="1"/>
    <col min="1991" max="1993" width="11.44140625" style="90"/>
    <col min="1994" max="1994" width="15.33203125" style="90" customWidth="1"/>
    <col min="1995" max="1995" width="13" style="90" bestFit="1" customWidth="1"/>
    <col min="1996" max="1996" width="12.33203125" style="90" customWidth="1"/>
    <col min="1997" max="1997" width="0" style="90" hidden="1" customWidth="1"/>
    <col min="1998" max="2000" width="11.44140625" style="90"/>
    <col min="2001" max="2001" width="14.6640625" style="90" customWidth="1"/>
    <col min="2002" max="2002" width="12.5546875" style="90" customWidth="1"/>
    <col min="2003" max="2003" width="2.6640625" style="90" customWidth="1"/>
    <col min="2004" max="2004" width="9" style="90" customWidth="1"/>
    <col min="2005" max="2005" width="11.6640625" style="90" customWidth="1"/>
    <col min="2006" max="2006" width="12.5546875" style="90" customWidth="1"/>
    <col min="2007" max="2007" width="13.5546875" style="90" customWidth="1"/>
    <col min="2008" max="2009" width="11.6640625" style="90" customWidth="1"/>
    <col min="2010" max="2010" width="10.44140625" style="90" customWidth="1"/>
    <col min="2011" max="2011" width="2.6640625" style="90" customWidth="1"/>
    <col min="2012" max="2012" width="13.33203125" style="90" customWidth="1"/>
    <col min="2013" max="2013" width="12.6640625" style="90" customWidth="1"/>
    <col min="2014" max="2014" width="10.88671875" style="90" customWidth="1"/>
    <col min="2015" max="2015" width="13.33203125" style="90" customWidth="1"/>
    <col min="2016" max="2016" width="2.6640625" style="90" customWidth="1"/>
    <col min="2017" max="2017" width="11.5546875" style="90" customWidth="1"/>
    <col min="2018" max="2018" width="10.109375" style="90" customWidth="1"/>
    <col min="2019" max="2019" width="11.5546875" style="90" customWidth="1"/>
    <col min="2020" max="2020" width="10.88671875" style="90" customWidth="1"/>
    <col min="2021" max="2021" width="12" style="90" customWidth="1"/>
    <col min="2022" max="2022" width="12.88671875" style="90" customWidth="1"/>
    <col min="2023" max="2023" width="11.88671875" style="90" customWidth="1"/>
    <col min="2024" max="2024" width="13.88671875" style="90" customWidth="1"/>
    <col min="2025" max="2025" width="8.44140625" style="90" customWidth="1"/>
    <col min="2026" max="2026" width="12.6640625" style="90" customWidth="1"/>
    <col min="2027" max="2027" width="13" style="90" customWidth="1"/>
    <col min="2028" max="2029" width="10.88671875" style="90" customWidth="1"/>
    <col min="2030" max="2030" width="5.5546875" style="90" customWidth="1"/>
    <col min="2031" max="2031" width="11.109375" style="90" customWidth="1"/>
    <col min="2032" max="2032" width="10.109375" style="90" customWidth="1"/>
    <col min="2033" max="2033" width="12.44140625" style="90" customWidth="1"/>
    <col min="2034" max="2034" width="12.88671875" style="90" customWidth="1"/>
    <col min="2035" max="2035" width="11.88671875" style="90" customWidth="1"/>
    <col min="2036" max="2036" width="12.88671875" style="90" customWidth="1"/>
    <col min="2037" max="2037" width="11.88671875" style="90" customWidth="1"/>
    <col min="2038" max="2038" width="13.6640625" style="90" customWidth="1"/>
    <col min="2039" max="2039" width="3.33203125" style="90" customWidth="1"/>
    <col min="2040" max="2040" width="12.109375" style="90" customWidth="1"/>
    <col min="2041" max="2041" width="13" style="90" customWidth="1"/>
    <col min="2042" max="2042" width="10.88671875" style="90" customWidth="1"/>
    <col min="2043" max="2043" width="12.33203125" style="90" customWidth="1"/>
    <col min="2044" max="2045" width="2.6640625" style="90" customWidth="1"/>
    <col min="2046" max="2047" width="11.44140625" style="90"/>
    <col min="2048" max="2048" width="14.44140625" style="90" customWidth="1"/>
    <col min="2049" max="2049" width="13.44140625" style="90" customWidth="1"/>
    <col min="2050" max="2050" width="16.109375" style="90" customWidth="1"/>
    <col min="2051" max="2051" width="2.6640625" style="90" customWidth="1"/>
    <col min="2052" max="2055" width="11.44140625" style="90"/>
    <col min="2056" max="2056" width="10.109375" style="90" customWidth="1"/>
    <col min="2057" max="2057" width="11.44140625" style="90"/>
    <col min="2058" max="2058" width="15.44140625" style="90" bestFit="1" customWidth="1"/>
    <col min="2059" max="2060" width="12.88671875" style="90" bestFit="1" customWidth="1"/>
    <col min="2061" max="2195" width="11.44140625" style="90"/>
    <col min="2196" max="2196" width="1.6640625" style="90" customWidth="1"/>
    <col min="2197" max="2197" width="10" style="90" customWidth="1"/>
    <col min="2198" max="2198" width="11.44140625" style="90"/>
    <col min="2199" max="2200" width="8.109375" style="90" customWidth="1"/>
    <col min="2201" max="2201" width="8.88671875" style="90" customWidth="1"/>
    <col min="2202" max="2202" width="8.109375" style="90" customWidth="1"/>
    <col min="2203" max="2203" width="10.109375" style="90" customWidth="1"/>
    <col min="2204" max="2204" width="9.44140625" style="90" customWidth="1"/>
    <col min="2205" max="2205" width="10.33203125" style="90" customWidth="1"/>
    <col min="2206" max="2207" width="10.5546875" style="90" customWidth="1"/>
    <col min="2208" max="2208" width="0" style="90" hidden="1" customWidth="1"/>
    <col min="2209" max="2209" width="10.6640625" style="90" customWidth="1"/>
    <col min="2210" max="2211" width="11.44140625" style="90"/>
    <col min="2212" max="2212" width="12" style="90" customWidth="1"/>
    <col min="2213" max="2213" width="11" style="90" bestFit="1" customWidth="1"/>
    <col min="2214" max="2214" width="10.88671875" style="90" bestFit="1" customWidth="1"/>
    <col min="2215" max="2215" width="11.5546875" style="90" customWidth="1"/>
    <col min="2216" max="2216" width="11.44140625" style="90"/>
    <col min="2217" max="2217" width="11.88671875" style="90" customWidth="1"/>
    <col min="2218" max="2218" width="12.109375" style="90" customWidth="1"/>
    <col min="2219" max="2219" width="0" style="90" hidden="1" customWidth="1"/>
    <col min="2220" max="2220" width="12.44140625" style="90" customWidth="1"/>
    <col min="2221" max="2221" width="0" style="90" hidden="1" customWidth="1"/>
    <col min="2222" max="2224" width="11.44140625" style="90"/>
    <col min="2225" max="2225" width="0" style="90" hidden="1" customWidth="1"/>
    <col min="2226" max="2233" width="11.44140625" style="90"/>
    <col min="2234" max="2234" width="10.6640625" style="90" customWidth="1"/>
    <col min="2235" max="2235" width="11.44140625" style="90"/>
    <col min="2236" max="2236" width="12.33203125" style="90" customWidth="1"/>
    <col min="2237" max="2237" width="13.33203125" style="90" customWidth="1"/>
    <col min="2238" max="2238" width="11.109375" style="90" customWidth="1"/>
    <col min="2239" max="2239" width="11.6640625" style="90" customWidth="1"/>
    <col min="2240" max="2240" width="11.44140625" style="90"/>
    <col min="2241" max="2241" width="13.6640625" style="90" bestFit="1" customWidth="1"/>
    <col min="2242" max="2244" width="11.44140625" style="90"/>
    <col min="2245" max="2245" width="13" style="90" bestFit="1" customWidth="1"/>
    <col min="2246" max="2246" width="12.33203125" style="90" bestFit="1" customWidth="1"/>
    <col min="2247" max="2249" width="11.44140625" style="90"/>
    <col min="2250" max="2250" width="15.33203125" style="90" customWidth="1"/>
    <col min="2251" max="2251" width="13" style="90" bestFit="1" customWidth="1"/>
    <col min="2252" max="2252" width="12.33203125" style="90" customWidth="1"/>
    <col min="2253" max="2253" width="0" style="90" hidden="1" customWidth="1"/>
    <col min="2254" max="2256" width="11.44140625" style="90"/>
    <col min="2257" max="2257" width="14.6640625" style="90" customWidth="1"/>
    <col min="2258" max="2258" width="12.5546875" style="90" customWidth="1"/>
    <col min="2259" max="2259" width="2.6640625" style="90" customWidth="1"/>
    <col min="2260" max="2260" width="9" style="90" customWidth="1"/>
    <col min="2261" max="2261" width="11.6640625" style="90" customWidth="1"/>
    <col min="2262" max="2262" width="12.5546875" style="90" customWidth="1"/>
    <col min="2263" max="2263" width="13.5546875" style="90" customWidth="1"/>
    <col min="2264" max="2265" width="11.6640625" style="90" customWidth="1"/>
    <col min="2266" max="2266" width="10.44140625" style="90" customWidth="1"/>
    <col min="2267" max="2267" width="2.6640625" style="90" customWidth="1"/>
    <col min="2268" max="2268" width="13.33203125" style="90" customWidth="1"/>
    <col min="2269" max="2269" width="12.6640625" style="90" customWidth="1"/>
    <col min="2270" max="2270" width="10.88671875" style="90" customWidth="1"/>
    <col min="2271" max="2271" width="13.33203125" style="90" customWidth="1"/>
    <col min="2272" max="2272" width="2.6640625" style="90" customWidth="1"/>
    <col min="2273" max="2273" width="11.5546875" style="90" customWidth="1"/>
    <col min="2274" max="2274" width="10.109375" style="90" customWidth="1"/>
    <col min="2275" max="2275" width="11.5546875" style="90" customWidth="1"/>
    <col min="2276" max="2276" width="10.88671875" style="90" customWidth="1"/>
    <col min="2277" max="2277" width="12" style="90" customWidth="1"/>
    <col min="2278" max="2278" width="12.88671875" style="90" customWidth="1"/>
    <col min="2279" max="2279" width="11.88671875" style="90" customWidth="1"/>
    <col min="2280" max="2280" width="13.88671875" style="90" customWidth="1"/>
    <col min="2281" max="2281" width="8.44140625" style="90" customWidth="1"/>
    <col min="2282" max="2282" width="12.6640625" style="90" customWidth="1"/>
    <col min="2283" max="2283" width="13" style="90" customWidth="1"/>
    <col min="2284" max="2285" width="10.88671875" style="90" customWidth="1"/>
    <col min="2286" max="2286" width="5.5546875" style="90" customWidth="1"/>
    <col min="2287" max="2287" width="11.109375" style="90" customWidth="1"/>
    <col min="2288" max="2288" width="10.109375" style="90" customWidth="1"/>
    <col min="2289" max="2289" width="12.44140625" style="90" customWidth="1"/>
    <col min="2290" max="2290" width="12.88671875" style="90" customWidth="1"/>
    <col min="2291" max="2291" width="11.88671875" style="90" customWidth="1"/>
    <col min="2292" max="2292" width="12.88671875" style="90" customWidth="1"/>
    <col min="2293" max="2293" width="11.88671875" style="90" customWidth="1"/>
    <col min="2294" max="2294" width="13.6640625" style="90" customWidth="1"/>
    <col min="2295" max="2295" width="3.33203125" style="90" customWidth="1"/>
    <col min="2296" max="2296" width="12.109375" style="90" customWidth="1"/>
    <col min="2297" max="2297" width="13" style="90" customWidth="1"/>
    <col min="2298" max="2298" width="10.88671875" style="90" customWidth="1"/>
    <col min="2299" max="2299" width="12.33203125" style="90" customWidth="1"/>
    <col min="2300" max="2301" width="2.6640625" style="90" customWidth="1"/>
    <col min="2302" max="2303" width="11.44140625" style="90"/>
    <col min="2304" max="2304" width="14.44140625" style="90" customWidth="1"/>
    <col min="2305" max="2305" width="13.44140625" style="90" customWidth="1"/>
    <col min="2306" max="2306" width="16.109375" style="90" customWidth="1"/>
    <col min="2307" max="2307" width="2.6640625" style="90" customWidth="1"/>
    <col min="2308" max="2311" width="11.44140625" style="90"/>
    <col min="2312" max="2312" width="10.109375" style="90" customWidth="1"/>
    <col min="2313" max="2313" width="11.44140625" style="90"/>
    <col min="2314" max="2314" width="15.44140625" style="90" bestFit="1" customWidth="1"/>
    <col min="2315" max="2316" width="12.88671875" style="90" bestFit="1" customWidth="1"/>
    <col min="2317" max="2451" width="11.44140625" style="90"/>
    <col min="2452" max="2452" width="1.6640625" style="90" customWidth="1"/>
    <col min="2453" max="2453" width="10" style="90" customWidth="1"/>
    <col min="2454" max="2454" width="11.44140625" style="90"/>
    <col min="2455" max="2456" width="8.109375" style="90" customWidth="1"/>
    <col min="2457" max="2457" width="8.88671875" style="90" customWidth="1"/>
    <col min="2458" max="2458" width="8.109375" style="90" customWidth="1"/>
    <col min="2459" max="2459" width="10.109375" style="90" customWidth="1"/>
    <col min="2460" max="2460" width="9.44140625" style="90" customWidth="1"/>
    <col min="2461" max="2461" width="10.33203125" style="90" customWidth="1"/>
    <col min="2462" max="2463" width="10.5546875" style="90" customWidth="1"/>
    <col min="2464" max="2464" width="0" style="90" hidden="1" customWidth="1"/>
    <col min="2465" max="2465" width="10.6640625" style="90" customWidth="1"/>
    <col min="2466" max="2467" width="11.44140625" style="90"/>
    <col min="2468" max="2468" width="12" style="90" customWidth="1"/>
    <col min="2469" max="2469" width="11" style="90" bestFit="1" customWidth="1"/>
    <col min="2470" max="2470" width="10.88671875" style="90" bestFit="1" customWidth="1"/>
    <col min="2471" max="2471" width="11.5546875" style="90" customWidth="1"/>
    <col min="2472" max="2472" width="11.44140625" style="90"/>
    <col min="2473" max="2473" width="11.88671875" style="90" customWidth="1"/>
    <col min="2474" max="2474" width="12.109375" style="90" customWidth="1"/>
    <col min="2475" max="2475" width="0" style="90" hidden="1" customWidth="1"/>
    <col min="2476" max="2476" width="12.44140625" style="90" customWidth="1"/>
    <col min="2477" max="2477" width="0" style="90" hidden="1" customWidth="1"/>
    <col min="2478" max="2480" width="11.44140625" style="90"/>
    <col min="2481" max="2481" width="0" style="90" hidden="1" customWidth="1"/>
    <col min="2482" max="2489" width="11.44140625" style="90"/>
    <col min="2490" max="2490" width="10.6640625" style="90" customWidth="1"/>
    <col min="2491" max="2491" width="11.44140625" style="90"/>
    <col min="2492" max="2492" width="12.33203125" style="90" customWidth="1"/>
    <col min="2493" max="2493" width="13.33203125" style="90" customWidth="1"/>
    <col min="2494" max="2494" width="11.109375" style="90" customWidth="1"/>
    <col min="2495" max="2495" width="11.6640625" style="90" customWidth="1"/>
    <col min="2496" max="2496" width="11.44140625" style="90"/>
    <col min="2497" max="2497" width="13.6640625" style="90" bestFit="1" customWidth="1"/>
    <col min="2498" max="2500" width="11.44140625" style="90"/>
    <col min="2501" max="2501" width="13" style="90" bestFit="1" customWidth="1"/>
    <col min="2502" max="2502" width="12.33203125" style="90" bestFit="1" customWidth="1"/>
    <col min="2503" max="2505" width="11.44140625" style="90"/>
    <col min="2506" max="2506" width="15.33203125" style="90" customWidth="1"/>
    <col min="2507" max="2507" width="13" style="90" bestFit="1" customWidth="1"/>
    <col min="2508" max="2508" width="12.33203125" style="90" customWidth="1"/>
    <col min="2509" max="2509" width="0" style="90" hidden="1" customWidth="1"/>
    <col min="2510" max="2512" width="11.44140625" style="90"/>
    <col min="2513" max="2513" width="14.6640625" style="90" customWidth="1"/>
    <col min="2514" max="2514" width="12.5546875" style="90" customWidth="1"/>
    <col min="2515" max="2515" width="2.6640625" style="90" customWidth="1"/>
    <col min="2516" max="2516" width="9" style="90" customWidth="1"/>
    <col min="2517" max="2517" width="11.6640625" style="90" customWidth="1"/>
    <col min="2518" max="2518" width="12.5546875" style="90" customWidth="1"/>
    <col min="2519" max="2519" width="13.5546875" style="90" customWidth="1"/>
    <col min="2520" max="2521" width="11.6640625" style="90" customWidth="1"/>
    <col min="2522" max="2522" width="10.44140625" style="90" customWidth="1"/>
    <col min="2523" max="2523" width="2.6640625" style="90" customWidth="1"/>
    <col min="2524" max="2524" width="13.33203125" style="90" customWidth="1"/>
    <col min="2525" max="2525" width="12.6640625" style="90" customWidth="1"/>
    <col min="2526" max="2526" width="10.88671875" style="90" customWidth="1"/>
    <col min="2527" max="2527" width="13.33203125" style="90" customWidth="1"/>
    <col min="2528" max="2528" width="2.6640625" style="90" customWidth="1"/>
    <col min="2529" max="2529" width="11.5546875" style="90" customWidth="1"/>
    <col min="2530" max="2530" width="10.109375" style="90" customWidth="1"/>
    <col min="2531" max="2531" width="11.5546875" style="90" customWidth="1"/>
    <col min="2532" max="2532" width="10.88671875" style="90" customWidth="1"/>
    <col min="2533" max="2533" width="12" style="90" customWidth="1"/>
    <col min="2534" max="2534" width="12.88671875" style="90" customWidth="1"/>
    <col min="2535" max="2535" width="11.88671875" style="90" customWidth="1"/>
    <col min="2536" max="2536" width="13.88671875" style="90" customWidth="1"/>
    <col min="2537" max="2537" width="8.44140625" style="90" customWidth="1"/>
    <col min="2538" max="2538" width="12.6640625" style="90" customWidth="1"/>
    <col min="2539" max="2539" width="13" style="90" customWidth="1"/>
    <col min="2540" max="2541" width="10.88671875" style="90" customWidth="1"/>
    <col min="2542" max="2542" width="5.5546875" style="90" customWidth="1"/>
    <col min="2543" max="2543" width="11.109375" style="90" customWidth="1"/>
    <col min="2544" max="2544" width="10.109375" style="90" customWidth="1"/>
    <col min="2545" max="2545" width="12.44140625" style="90" customWidth="1"/>
    <col min="2546" max="2546" width="12.88671875" style="90" customWidth="1"/>
    <col min="2547" max="2547" width="11.88671875" style="90" customWidth="1"/>
    <col min="2548" max="2548" width="12.88671875" style="90" customWidth="1"/>
    <col min="2549" max="2549" width="11.88671875" style="90" customWidth="1"/>
    <col min="2550" max="2550" width="13.6640625" style="90" customWidth="1"/>
    <col min="2551" max="2551" width="3.33203125" style="90" customWidth="1"/>
    <col min="2552" max="2552" width="12.109375" style="90" customWidth="1"/>
    <col min="2553" max="2553" width="13" style="90" customWidth="1"/>
    <col min="2554" max="2554" width="10.88671875" style="90" customWidth="1"/>
    <col min="2555" max="2555" width="12.33203125" style="90" customWidth="1"/>
    <col min="2556" max="2557" width="2.6640625" style="90" customWidth="1"/>
    <col min="2558" max="2559" width="11.44140625" style="90"/>
    <col min="2560" max="2560" width="14.44140625" style="90" customWidth="1"/>
    <col min="2561" max="2561" width="13.44140625" style="90" customWidth="1"/>
    <col min="2562" max="2562" width="16.109375" style="90" customWidth="1"/>
    <col min="2563" max="2563" width="2.6640625" style="90" customWidth="1"/>
    <col min="2564" max="2567" width="11.44140625" style="90"/>
    <col min="2568" max="2568" width="10.109375" style="90" customWidth="1"/>
    <col min="2569" max="2569" width="11.44140625" style="90"/>
    <col min="2570" max="2570" width="15.44140625" style="90" bestFit="1" customWidth="1"/>
    <col min="2571" max="2572" width="12.88671875" style="90" bestFit="1" customWidth="1"/>
    <col min="2573" max="2707" width="11.44140625" style="90"/>
    <col min="2708" max="2708" width="1.6640625" style="90" customWidth="1"/>
    <col min="2709" max="2709" width="10" style="90" customWidth="1"/>
    <col min="2710" max="2710" width="11.44140625" style="90"/>
    <col min="2711" max="2712" width="8.109375" style="90" customWidth="1"/>
    <col min="2713" max="2713" width="8.88671875" style="90" customWidth="1"/>
    <col min="2714" max="2714" width="8.109375" style="90" customWidth="1"/>
    <col min="2715" max="2715" width="10.109375" style="90" customWidth="1"/>
    <col min="2716" max="2716" width="9.44140625" style="90" customWidth="1"/>
    <col min="2717" max="2717" width="10.33203125" style="90" customWidth="1"/>
    <col min="2718" max="2719" width="10.5546875" style="90" customWidth="1"/>
    <col min="2720" max="2720" width="0" style="90" hidden="1" customWidth="1"/>
    <col min="2721" max="2721" width="10.6640625" style="90" customWidth="1"/>
    <col min="2722" max="2723" width="11.44140625" style="90"/>
    <col min="2724" max="2724" width="12" style="90" customWidth="1"/>
    <col min="2725" max="2725" width="11" style="90" bestFit="1" customWidth="1"/>
    <col min="2726" max="2726" width="10.88671875" style="90" bestFit="1" customWidth="1"/>
    <col min="2727" max="2727" width="11.5546875" style="90" customWidth="1"/>
    <col min="2728" max="2728" width="11.44140625" style="90"/>
    <col min="2729" max="2729" width="11.88671875" style="90" customWidth="1"/>
    <col min="2730" max="2730" width="12.109375" style="90" customWidth="1"/>
    <col min="2731" max="2731" width="0" style="90" hidden="1" customWidth="1"/>
    <col min="2732" max="2732" width="12.44140625" style="90" customWidth="1"/>
    <col min="2733" max="2733" width="0" style="90" hidden="1" customWidth="1"/>
    <col min="2734" max="2736" width="11.44140625" style="90"/>
    <col min="2737" max="2737" width="0" style="90" hidden="1" customWidth="1"/>
    <col min="2738" max="2745" width="11.44140625" style="90"/>
    <col min="2746" max="2746" width="10.6640625" style="90" customWidth="1"/>
    <col min="2747" max="2747" width="11.44140625" style="90"/>
    <col min="2748" max="2748" width="12.33203125" style="90" customWidth="1"/>
    <col min="2749" max="2749" width="13.33203125" style="90" customWidth="1"/>
    <col min="2750" max="2750" width="11.109375" style="90" customWidth="1"/>
    <col min="2751" max="2751" width="11.6640625" style="90" customWidth="1"/>
    <col min="2752" max="2752" width="11.44140625" style="90"/>
    <col min="2753" max="2753" width="13.6640625" style="90" bestFit="1" customWidth="1"/>
    <col min="2754" max="2756" width="11.44140625" style="90"/>
    <col min="2757" max="2757" width="13" style="90" bestFit="1" customWidth="1"/>
    <col min="2758" max="2758" width="12.33203125" style="90" bestFit="1" customWidth="1"/>
    <col min="2759" max="2761" width="11.44140625" style="90"/>
    <col min="2762" max="2762" width="15.33203125" style="90" customWidth="1"/>
    <col min="2763" max="2763" width="13" style="90" bestFit="1" customWidth="1"/>
    <col min="2764" max="2764" width="12.33203125" style="90" customWidth="1"/>
    <col min="2765" max="2765" width="0" style="90" hidden="1" customWidth="1"/>
    <col min="2766" max="2768" width="11.44140625" style="90"/>
    <col min="2769" max="2769" width="14.6640625" style="90" customWidth="1"/>
    <col min="2770" max="2770" width="12.5546875" style="90" customWidth="1"/>
    <col min="2771" max="2771" width="2.6640625" style="90" customWidth="1"/>
    <col min="2772" max="2772" width="9" style="90" customWidth="1"/>
    <col min="2773" max="2773" width="11.6640625" style="90" customWidth="1"/>
    <col min="2774" max="2774" width="12.5546875" style="90" customWidth="1"/>
    <col min="2775" max="2775" width="13.5546875" style="90" customWidth="1"/>
    <col min="2776" max="2777" width="11.6640625" style="90" customWidth="1"/>
    <col min="2778" max="2778" width="10.44140625" style="90" customWidth="1"/>
    <col min="2779" max="2779" width="2.6640625" style="90" customWidth="1"/>
    <col min="2780" max="2780" width="13.33203125" style="90" customWidth="1"/>
    <col min="2781" max="2781" width="12.6640625" style="90" customWidth="1"/>
    <col min="2782" max="2782" width="10.88671875" style="90" customWidth="1"/>
    <col min="2783" max="2783" width="13.33203125" style="90" customWidth="1"/>
    <col min="2784" max="2784" width="2.6640625" style="90" customWidth="1"/>
    <col min="2785" max="2785" width="11.5546875" style="90" customWidth="1"/>
    <col min="2786" max="2786" width="10.109375" style="90" customWidth="1"/>
    <col min="2787" max="2787" width="11.5546875" style="90" customWidth="1"/>
    <col min="2788" max="2788" width="10.88671875" style="90" customWidth="1"/>
    <col min="2789" max="2789" width="12" style="90" customWidth="1"/>
    <col min="2790" max="2790" width="12.88671875" style="90" customWidth="1"/>
    <col min="2791" max="2791" width="11.88671875" style="90" customWidth="1"/>
    <col min="2792" max="2792" width="13.88671875" style="90" customWidth="1"/>
    <col min="2793" max="2793" width="8.44140625" style="90" customWidth="1"/>
    <col min="2794" max="2794" width="12.6640625" style="90" customWidth="1"/>
    <col min="2795" max="2795" width="13" style="90" customWidth="1"/>
    <col min="2796" max="2797" width="10.88671875" style="90" customWidth="1"/>
    <col min="2798" max="2798" width="5.5546875" style="90" customWidth="1"/>
    <col min="2799" max="2799" width="11.109375" style="90" customWidth="1"/>
    <col min="2800" max="2800" width="10.109375" style="90" customWidth="1"/>
    <col min="2801" max="2801" width="12.44140625" style="90" customWidth="1"/>
    <col min="2802" max="2802" width="12.88671875" style="90" customWidth="1"/>
    <col min="2803" max="2803" width="11.88671875" style="90" customWidth="1"/>
    <col min="2804" max="2804" width="12.88671875" style="90" customWidth="1"/>
    <col min="2805" max="2805" width="11.88671875" style="90" customWidth="1"/>
    <col min="2806" max="2806" width="13.6640625" style="90" customWidth="1"/>
    <col min="2807" max="2807" width="3.33203125" style="90" customWidth="1"/>
    <col min="2808" max="2808" width="12.109375" style="90" customWidth="1"/>
    <col min="2809" max="2809" width="13" style="90" customWidth="1"/>
    <col min="2810" max="2810" width="10.88671875" style="90" customWidth="1"/>
    <col min="2811" max="2811" width="12.33203125" style="90" customWidth="1"/>
    <col min="2812" max="2813" width="2.6640625" style="90" customWidth="1"/>
    <col min="2814" max="2815" width="11.44140625" style="90"/>
    <col min="2816" max="2816" width="14.44140625" style="90" customWidth="1"/>
    <col min="2817" max="2817" width="13.44140625" style="90" customWidth="1"/>
    <col min="2818" max="2818" width="16.109375" style="90" customWidth="1"/>
    <col min="2819" max="2819" width="2.6640625" style="90" customWidth="1"/>
    <col min="2820" max="2823" width="11.44140625" style="90"/>
    <col min="2824" max="2824" width="10.109375" style="90" customWidth="1"/>
    <col min="2825" max="2825" width="11.44140625" style="90"/>
    <col min="2826" max="2826" width="15.44140625" style="90" bestFit="1" customWidth="1"/>
    <col min="2827" max="2828" width="12.88671875" style="90" bestFit="1" customWidth="1"/>
    <col min="2829" max="2963" width="11.44140625" style="90"/>
    <col min="2964" max="2964" width="1.6640625" style="90" customWidth="1"/>
    <col min="2965" max="2965" width="10" style="90" customWidth="1"/>
    <col min="2966" max="2966" width="11.44140625" style="90"/>
    <col min="2967" max="2968" width="8.109375" style="90" customWidth="1"/>
    <col min="2969" max="2969" width="8.88671875" style="90" customWidth="1"/>
    <col min="2970" max="2970" width="8.109375" style="90" customWidth="1"/>
    <col min="2971" max="2971" width="10.109375" style="90" customWidth="1"/>
    <col min="2972" max="2972" width="9.44140625" style="90" customWidth="1"/>
    <col min="2973" max="2973" width="10.33203125" style="90" customWidth="1"/>
    <col min="2974" max="2975" width="10.5546875" style="90" customWidth="1"/>
    <col min="2976" max="2976" width="0" style="90" hidden="1" customWidth="1"/>
    <col min="2977" max="2977" width="10.6640625" style="90" customWidth="1"/>
    <col min="2978" max="2979" width="11.44140625" style="90"/>
    <col min="2980" max="2980" width="12" style="90" customWidth="1"/>
    <col min="2981" max="2981" width="11" style="90" bestFit="1" customWidth="1"/>
    <col min="2982" max="2982" width="10.88671875" style="90" bestFit="1" customWidth="1"/>
    <col min="2983" max="2983" width="11.5546875" style="90" customWidth="1"/>
    <col min="2984" max="2984" width="11.44140625" style="90"/>
    <col min="2985" max="2985" width="11.88671875" style="90" customWidth="1"/>
    <col min="2986" max="2986" width="12.109375" style="90" customWidth="1"/>
    <col min="2987" max="2987" width="0" style="90" hidden="1" customWidth="1"/>
    <col min="2988" max="2988" width="12.44140625" style="90" customWidth="1"/>
    <col min="2989" max="2989" width="0" style="90" hidden="1" customWidth="1"/>
    <col min="2990" max="2992" width="11.44140625" style="90"/>
    <col min="2993" max="2993" width="0" style="90" hidden="1" customWidth="1"/>
    <col min="2994" max="3001" width="11.44140625" style="90"/>
    <col min="3002" max="3002" width="10.6640625" style="90" customWidth="1"/>
    <col min="3003" max="3003" width="11.44140625" style="90"/>
    <col min="3004" max="3004" width="12.33203125" style="90" customWidth="1"/>
    <col min="3005" max="3005" width="13.33203125" style="90" customWidth="1"/>
    <col min="3006" max="3006" width="11.109375" style="90" customWidth="1"/>
    <col min="3007" max="3007" width="11.6640625" style="90" customWidth="1"/>
    <col min="3008" max="3008" width="11.44140625" style="90"/>
    <col min="3009" max="3009" width="13.6640625" style="90" bestFit="1" customWidth="1"/>
    <col min="3010" max="3012" width="11.44140625" style="90"/>
    <col min="3013" max="3013" width="13" style="90" bestFit="1" customWidth="1"/>
    <col min="3014" max="3014" width="12.33203125" style="90" bestFit="1" customWidth="1"/>
    <col min="3015" max="3017" width="11.44140625" style="90"/>
    <col min="3018" max="3018" width="15.33203125" style="90" customWidth="1"/>
    <col min="3019" max="3019" width="13" style="90" bestFit="1" customWidth="1"/>
    <col min="3020" max="3020" width="12.33203125" style="90" customWidth="1"/>
    <col min="3021" max="3021" width="0" style="90" hidden="1" customWidth="1"/>
    <col min="3022" max="3024" width="11.44140625" style="90"/>
    <col min="3025" max="3025" width="14.6640625" style="90" customWidth="1"/>
    <col min="3026" max="3026" width="12.5546875" style="90" customWidth="1"/>
    <col min="3027" max="3027" width="2.6640625" style="90" customWidth="1"/>
    <col min="3028" max="3028" width="9" style="90" customWidth="1"/>
    <col min="3029" max="3029" width="11.6640625" style="90" customWidth="1"/>
    <col min="3030" max="3030" width="12.5546875" style="90" customWidth="1"/>
    <col min="3031" max="3031" width="13.5546875" style="90" customWidth="1"/>
    <col min="3032" max="3033" width="11.6640625" style="90" customWidth="1"/>
    <col min="3034" max="3034" width="10.44140625" style="90" customWidth="1"/>
    <col min="3035" max="3035" width="2.6640625" style="90" customWidth="1"/>
    <col min="3036" max="3036" width="13.33203125" style="90" customWidth="1"/>
    <col min="3037" max="3037" width="12.6640625" style="90" customWidth="1"/>
    <col min="3038" max="3038" width="10.88671875" style="90" customWidth="1"/>
    <col min="3039" max="3039" width="13.33203125" style="90" customWidth="1"/>
    <col min="3040" max="3040" width="2.6640625" style="90" customWidth="1"/>
    <col min="3041" max="3041" width="11.5546875" style="90" customWidth="1"/>
    <col min="3042" max="3042" width="10.109375" style="90" customWidth="1"/>
    <col min="3043" max="3043" width="11.5546875" style="90" customWidth="1"/>
    <col min="3044" max="3044" width="10.88671875" style="90" customWidth="1"/>
    <col min="3045" max="3045" width="12" style="90" customWidth="1"/>
    <col min="3046" max="3046" width="12.88671875" style="90" customWidth="1"/>
    <col min="3047" max="3047" width="11.88671875" style="90" customWidth="1"/>
    <col min="3048" max="3048" width="13.88671875" style="90" customWidth="1"/>
    <col min="3049" max="3049" width="8.44140625" style="90" customWidth="1"/>
    <col min="3050" max="3050" width="12.6640625" style="90" customWidth="1"/>
    <col min="3051" max="3051" width="13" style="90" customWidth="1"/>
    <col min="3052" max="3053" width="10.88671875" style="90" customWidth="1"/>
    <col min="3054" max="3054" width="5.5546875" style="90" customWidth="1"/>
    <col min="3055" max="3055" width="11.109375" style="90" customWidth="1"/>
    <col min="3056" max="3056" width="10.109375" style="90" customWidth="1"/>
    <col min="3057" max="3057" width="12.44140625" style="90" customWidth="1"/>
    <col min="3058" max="3058" width="12.88671875" style="90" customWidth="1"/>
    <col min="3059" max="3059" width="11.88671875" style="90" customWidth="1"/>
    <col min="3060" max="3060" width="12.88671875" style="90" customWidth="1"/>
    <col min="3061" max="3061" width="11.88671875" style="90" customWidth="1"/>
    <col min="3062" max="3062" width="13.6640625" style="90" customWidth="1"/>
    <col min="3063" max="3063" width="3.33203125" style="90" customWidth="1"/>
    <col min="3064" max="3064" width="12.109375" style="90" customWidth="1"/>
    <col min="3065" max="3065" width="13" style="90" customWidth="1"/>
    <col min="3066" max="3066" width="10.88671875" style="90" customWidth="1"/>
    <col min="3067" max="3067" width="12.33203125" style="90" customWidth="1"/>
    <col min="3068" max="3069" width="2.6640625" style="90" customWidth="1"/>
    <col min="3070" max="3071" width="11.44140625" style="90"/>
    <col min="3072" max="3072" width="14.44140625" style="90" customWidth="1"/>
    <col min="3073" max="3073" width="13.44140625" style="90" customWidth="1"/>
    <col min="3074" max="3074" width="16.109375" style="90" customWidth="1"/>
    <col min="3075" max="3075" width="2.6640625" style="90" customWidth="1"/>
    <col min="3076" max="3079" width="11.44140625" style="90"/>
    <col min="3080" max="3080" width="10.109375" style="90" customWidth="1"/>
    <col min="3081" max="3081" width="11.44140625" style="90"/>
    <col min="3082" max="3082" width="15.44140625" style="90" bestFit="1" customWidth="1"/>
    <col min="3083" max="3084" width="12.88671875" style="90" bestFit="1" customWidth="1"/>
    <col min="3085" max="3219" width="11.44140625" style="90"/>
    <col min="3220" max="3220" width="1.6640625" style="90" customWidth="1"/>
    <col min="3221" max="3221" width="10" style="90" customWidth="1"/>
    <col min="3222" max="3222" width="11.44140625" style="90"/>
    <col min="3223" max="3224" width="8.109375" style="90" customWidth="1"/>
    <col min="3225" max="3225" width="8.88671875" style="90" customWidth="1"/>
    <col min="3226" max="3226" width="8.109375" style="90" customWidth="1"/>
    <col min="3227" max="3227" width="10.109375" style="90" customWidth="1"/>
    <col min="3228" max="3228" width="9.44140625" style="90" customWidth="1"/>
    <col min="3229" max="3229" width="10.33203125" style="90" customWidth="1"/>
    <col min="3230" max="3231" width="10.5546875" style="90" customWidth="1"/>
    <col min="3232" max="3232" width="0" style="90" hidden="1" customWidth="1"/>
    <col min="3233" max="3233" width="10.6640625" style="90" customWidth="1"/>
    <col min="3234" max="3235" width="11.44140625" style="90"/>
    <col min="3236" max="3236" width="12" style="90" customWidth="1"/>
    <col min="3237" max="3237" width="11" style="90" bestFit="1" customWidth="1"/>
    <col min="3238" max="3238" width="10.88671875" style="90" bestFit="1" customWidth="1"/>
    <col min="3239" max="3239" width="11.5546875" style="90" customWidth="1"/>
    <col min="3240" max="3240" width="11.44140625" style="90"/>
    <col min="3241" max="3241" width="11.88671875" style="90" customWidth="1"/>
    <col min="3242" max="3242" width="12.109375" style="90" customWidth="1"/>
    <col min="3243" max="3243" width="0" style="90" hidden="1" customWidth="1"/>
    <col min="3244" max="3244" width="12.44140625" style="90" customWidth="1"/>
    <col min="3245" max="3245" width="0" style="90" hidden="1" customWidth="1"/>
    <col min="3246" max="3248" width="11.44140625" style="90"/>
    <col min="3249" max="3249" width="0" style="90" hidden="1" customWidth="1"/>
    <col min="3250" max="3257" width="11.44140625" style="90"/>
    <col min="3258" max="3258" width="10.6640625" style="90" customWidth="1"/>
    <col min="3259" max="3259" width="11.44140625" style="90"/>
    <col min="3260" max="3260" width="12.33203125" style="90" customWidth="1"/>
    <col min="3261" max="3261" width="13.33203125" style="90" customWidth="1"/>
    <col min="3262" max="3262" width="11.109375" style="90" customWidth="1"/>
    <col min="3263" max="3263" width="11.6640625" style="90" customWidth="1"/>
    <col min="3264" max="3264" width="11.44140625" style="90"/>
    <col min="3265" max="3265" width="13.6640625" style="90" bestFit="1" customWidth="1"/>
    <col min="3266" max="3268" width="11.44140625" style="90"/>
    <col min="3269" max="3269" width="13" style="90" bestFit="1" customWidth="1"/>
    <col min="3270" max="3270" width="12.33203125" style="90" bestFit="1" customWidth="1"/>
    <col min="3271" max="3273" width="11.44140625" style="90"/>
    <col min="3274" max="3274" width="15.33203125" style="90" customWidth="1"/>
    <col min="3275" max="3275" width="13" style="90" bestFit="1" customWidth="1"/>
    <col min="3276" max="3276" width="12.33203125" style="90" customWidth="1"/>
    <col min="3277" max="3277" width="0" style="90" hidden="1" customWidth="1"/>
    <col min="3278" max="3280" width="11.44140625" style="90"/>
    <col min="3281" max="3281" width="14.6640625" style="90" customWidth="1"/>
    <col min="3282" max="3282" width="12.5546875" style="90" customWidth="1"/>
    <col min="3283" max="3283" width="2.6640625" style="90" customWidth="1"/>
    <col min="3284" max="3284" width="9" style="90" customWidth="1"/>
    <col min="3285" max="3285" width="11.6640625" style="90" customWidth="1"/>
    <col min="3286" max="3286" width="12.5546875" style="90" customWidth="1"/>
    <col min="3287" max="3287" width="13.5546875" style="90" customWidth="1"/>
    <col min="3288" max="3289" width="11.6640625" style="90" customWidth="1"/>
    <col min="3290" max="3290" width="10.44140625" style="90" customWidth="1"/>
    <col min="3291" max="3291" width="2.6640625" style="90" customWidth="1"/>
    <col min="3292" max="3292" width="13.33203125" style="90" customWidth="1"/>
    <col min="3293" max="3293" width="12.6640625" style="90" customWidth="1"/>
    <col min="3294" max="3294" width="10.88671875" style="90" customWidth="1"/>
    <col min="3295" max="3295" width="13.33203125" style="90" customWidth="1"/>
    <col min="3296" max="3296" width="2.6640625" style="90" customWidth="1"/>
    <col min="3297" max="3297" width="11.5546875" style="90" customWidth="1"/>
    <col min="3298" max="3298" width="10.109375" style="90" customWidth="1"/>
    <col min="3299" max="3299" width="11.5546875" style="90" customWidth="1"/>
    <col min="3300" max="3300" width="10.88671875" style="90" customWidth="1"/>
    <col min="3301" max="3301" width="12" style="90" customWidth="1"/>
    <col min="3302" max="3302" width="12.88671875" style="90" customWidth="1"/>
    <col min="3303" max="3303" width="11.88671875" style="90" customWidth="1"/>
    <col min="3304" max="3304" width="13.88671875" style="90" customWidth="1"/>
    <col min="3305" max="3305" width="8.44140625" style="90" customWidth="1"/>
    <col min="3306" max="3306" width="12.6640625" style="90" customWidth="1"/>
    <col min="3307" max="3307" width="13" style="90" customWidth="1"/>
    <col min="3308" max="3309" width="10.88671875" style="90" customWidth="1"/>
    <col min="3310" max="3310" width="5.5546875" style="90" customWidth="1"/>
    <col min="3311" max="3311" width="11.109375" style="90" customWidth="1"/>
    <col min="3312" max="3312" width="10.109375" style="90" customWidth="1"/>
    <col min="3313" max="3313" width="12.44140625" style="90" customWidth="1"/>
    <col min="3314" max="3314" width="12.88671875" style="90" customWidth="1"/>
    <col min="3315" max="3315" width="11.88671875" style="90" customWidth="1"/>
    <col min="3316" max="3316" width="12.88671875" style="90" customWidth="1"/>
    <col min="3317" max="3317" width="11.88671875" style="90" customWidth="1"/>
    <col min="3318" max="3318" width="13.6640625" style="90" customWidth="1"/>
    <col min="3319" max="3319" width="3.33203125" style="90" customWidth="1"/>
    <col min="3320" max="3320" width="12.109375" style="90" customWidth="1"/>
    <col min="3321" max="3321" width="13" style="90" customWidth="1"/>
    <col min="3322" max="3322" width="10.88671875" style="90" customWidth="1"/>
    <col min="3323" max="3323" width="12.33203125" style="90" customWidth="1"/>
    <col min="3324" max="3325" width="2.6640625" style="90" customWidth="1"/>
    <col min="3326" max="3327" width="11.44140625" style="90"/>
    <col min="3328" max="3328" width="14.44140625" style="90" customWidth="1"/>
    <col min="3329" max="3329" width="13.44140625" style="90" customWidth="1"/>
    <col min="3330" max="3330" width="16.109375" style="90" customWidth="1"/>
    <col min="3331" max="3331" width="2.6640625" style="90" customWidth="1"/>
    <col min="3332" max="3335" width="11.44140625" style="90"/>
    <col min="3336" max="3336" width="10.109375" style="90" customWidth="1"/>
    <col min="3337" max="3337" width="11.44140625" style="90"/>
    <col min="3338" max="3338" width="15.44140625" style="90" bestFit="1" customWidth="1"/>
    <col min="3339" max="3340" width="12.88671875" style="90" bestFit="1" customWidth="1"/>
    <col min="3341" max="3475" width="11.44140625" style="90"/>
    <col min="3476" max="3476" width="1.6640625" style="90" customWidth="1"/>
    <col min="3477" max="3477" width="10" style="90" customWidth="1"/>
    <col min="3478" max="3478" width="11.44140625" style="90"/>
    <col min="3479" max="3480" width="8.109375" style="90" customWidth="1"/>
    <col min="3481" max="3481" width="8.88671875" style="90" customWidth="1"/>
    <col min="3482" max="3482" width="8.109375" style="90" customWidth="1"/>
    <col min="3483" max="3483" width="10.109375" style="90" customWidth="1"/>
    <col min="3484" max="3484" width="9.44140625" style="90" customWidth="1"/>
    <col min="3485" max="3485" width="10.33203125" style="90" customWidth="1"/>
    <col min="3486" max="3487" width="10.5546875" style="90" customWidth="1"/>
    <col min="3488" max="3488" width="0" style="90" hidden="1" customWidth="1"/>
    <col min="3489" max="3489" width="10.6640625" style="90" customWidth="1"/>
    <col min="3490" max="3491" width="11.44140625" style="90"/>
    <col min="3492" max="3492" width="12" style="90" customWidth="1"/>
    <col min="3493" max="3493" width="11" style="90" bestFit="1" customWidth="1"/>
    <col min="3494" max="3494" width="10.88671875" style="90" bestFit="1" customWidth="1"/>
    <col min="3495" max="3495" width="11.5546875" style="90" customWidth="1"/>
    <col min="3496" max="3496" width="11.44140625" style="90"/>
    <col min="3497" max="3497" width="11.88671875" style="90" customWidth="1"/>
    <col min="3498" max="3498" width="12.109375" style="90" customWidth="1"/>
    <col min="3499" max="3499" width="0" style="90" hidden="1" customWidth="1"/>
    <col min="3500" max="3500" width="12.44140625" style="90" customWidth="1"/>
    <col min="3501" max="3501" width="0" style="90" hidden="1" customWidth="1"/>
    <col min="3502" max="3504" width="11.44140625" style="90"/>
    <col min="3505" max="3505" width="0" style="90" hidden="1" customWidth="1"/>
    <col min="3506" max="3513" width="11.44140625" style="90"/>
    <col min="3514" max="3514" width="10.6640625" style="90" customWidth="1"/>
    <col min="3515" max="3515" width="11.44140625" style="90"/>
    <col min="3516" max="3516" width="12.33203125" style="90" customWidth="1"/>
    <col min="3517" max="3517" width="13.33203125" style="90" customWidth="1"/>
    <col min="3518" max="3518" width="11.109375" style="90" customWidth="1"/>
    <col min="3519" max="3519" width="11.6640625" style="90" customWidth="1"/>
    <col min="3520" max="3520" width="11.44140625" style="90"/>
    <col min="3521" max="3521" width="13.6640625" style="90" bestFit="1" customWidth="1"/>
    <col min="3522" max="3524" width="11.44140625" style="90"/>
    <col min="3525" max="3525" width="13" style="90" bestFit="1" customWidth="1"/>
    <col min="3526" max="3526" width="12.33203125" style="90" bestFit="1" customWidth="1"/>
    <col min="3527" max="3529" width="11.44140625" style="90"/>
    <col min="3530" max="3530" width="15.33203125" style="90" customWidth="1"/>
    <col min="3531" max="3531" width="13" style="90" bestFit="1" customWidth="1"/>
    <col min="3532" max="3532" width="12.33203125" style="90" customWidth="1"/>
    <col min="3533" max="3533" width="0" style="90" hidden="1" customWidth="1"/>
    <col min="3534" max="3536" width="11.44140625" style="90"/>
    <col min="3537" max="3537" width="14.6640625" style="90" customWidth="1"/>
    <col min="3538" max="3538" width="12.5546875" style="90" customWidth="1"/>
    <col min="3539" max="3539" width="2.6640625" style="90" customWidth="1"/>
    <col min="3540" max="3540" width="9" style="90" customWidth="1"/>
    <col min="3541" max="3541" width="11.6640625" style="90" customWidth="1"/>
    <col min="3542" max="3542" width="12.5546875" style="90" customWidth="1"/>
    <col min="3543" max="3543" width="13.5546875" style="90" customWidth="1"/>
    <col min="3544" max="3545" width="11.6640625" style="90" customWidth="1"/>
    <col min="3546" max="3546" width="10.44140625" style="90" customWidth="1"/>
    <col min="3547" max="3547" width="2.6640625" style="90" customWidth="1"/>
    <col min="3548" max="3548" width="13.33203125" style="90" customWidth="1"/>
    <col min="3549" max="3549" width="12.6640625" style="90" customWidth="1"/>
    <col min="3550" max="3550" width="10.88671875" style="90" customWidth="1"/>
    <col min="3551" max="3551" width="13.33203125" style="90" customWidth="1"/>
    <col min="3552" max="3552" width="2.6640625" style="90" customWidth="1"/>
    <col min="3553" max="3553" width="11.5546875" style="90" customWidth="1"/>
    <col min="3554" max="3554" width="10.109375" style="90" customWidth="1"/>
    <col min="3555" max="3555" width="11.5546875" style="90" customWidth="1"/>
    <col min="3556" max="3556" width="10.88671875" style="90" customWidth="1"/>
    <col min="3557" max="3557" width="12" style="90" customWidth="1"/>
    <col min="3558" max="3558" width="12.88671875" style="90" customWidth="1"/>
    <col min="3559" max="3559" width="11.88671875" style="90" customWidth="1"/>
    <col min="3560" max="3560" width="13.88671875" style="90" customWidth="1"/>
    <col min="3561" max="3561" width="8.44140625" style="90" customWidth="1"/>
    <col min="3562" max="3562" width="12.6640625" style="90" customWidth="1"/>
    <col min="3563" max="3563" width="13" style="90" customWidth="1"/>
    <col min="3564" max="3565" width="10.88671875" style="90" customWidth="1"/>
    <col min="3566" max="3566" width="5.5546875" style="90" customWidth="1"/>
    <col min="3567" max="3567" width="11.109375" style="90" customWidth="1"/>
    <col min="3568" max="3568" width="10.109375" style="90" customWidth="1"/>
    <col min="3569" max="3569" width="12.44140625" style="90" customWidth="1"/>
    <col min="3570" max="3570" width="12.88671875" style="90" customWidth="1"/>
    <col min="3571" max="3571" width="11.88671875" style="90" customWidth="1"/>
    <col min="3572" max="3572" width="12.88671875" style="90" customWidth="1"/>
    <col min="3573" max="3573" width="11.88671875" style="90" customWidth="1"/>
    <col min="3574" max="3574" width="13.6640625" style="90" customWidth="1"/>
    <col min="3575" max="3575" width="3.33203125" style="90" customWidth="1"/>
    <col min="3576" max="3576" width="12.109375" style="90" customWidth="1"/>
    <col min="3577" max="3577" width="13" style="90" customWidth="1"/>
    <col min="3578" max="3578" width="10.88671875" style="90" customWidth="1"/>
    <col min="3579" max="3579" width="12.33203125" style="90" customWidth="1"/>
    <col min="3580" max="3581" width="2.6640625" style="90" customWidth="1"/>
    <col min="3582" max="3583" width="11.44140625" style="90"/>
    <col min="3584" max="3584" width="14.44140625" style="90" customWidth="1"/>
    <col min="3585" max="3585" width="13.44140625" style="90" customWidth="1"/>
    <col min="3586" max="3586" width="16.109375" style="90" customWidth="1"/>
    <col min="3587" max="3587" width="2.6640625" style="90" customWidth="1"/>
    <col min="3588" max="3591" width="11.44140625" style="90"/>
    <col min="3592" max="3592" width="10.109375" style="90" customWidth="1"/>
    <col min="3593" max="3593" width="11.44140625" style="90"/>
    <col min="3594" max="3594" width="15.44140625" style="90" bestFit="1" customWidth="1"/>
    <col min="3595" max="3596" width="12.88671875" style="90" bestFit="1" customWidth="1"/>
    <col min="3597" max="3731" width="11.44140625" style="90"/>
    <col min="3732" max="3732" width="1.6640625" style="90" customWidth="1"/>
    <col min="3733" max="3733" width="10" style="90" customWidth="1"/>
    <col min="3734" max="3734" width="11.44140625" style="90"/>
    <col min="3735" max="3736" width="8.109375" style="90" customWidth="1"/>
    <col min="3737" max="3737" width="8.88671875" style="90" customWidth="1"/>
    <col min="3738" max="3738" width="8.109375" style="90" customWidth="1"/>
    <col min="3739" max="3739" width="10.109375" style="90" customWidth="1"/>
    <col min="3740" max="3740" width="9.44140625" style="90" customWidth="1"/>
    <col min="3741" max="3741" width="10.33203125" style="90" customWidth="1"/>
    <col min="3742" max="3743" width="10.5546875" style="90" customWidth="1"/>
    <col min="3744" max="3744" width="0" style="90" hidden="1" customWidth="1"/>
    <col min="3745" max="3745" width="10.6640625" style="90" customWidth="1"/>
    <col min="3746" max="3747" width="11.44140625" style="90"/>
    <col min="3748" max="3748" width="12" style="90" customWidth="1"/>
    <col min="3749" max="3749" width="11" style="90" bestFit="1" customWidth="1"/>
    <col min="3750" max="3750" width="10.88671875" style="90" bestFit="1" customWidth="1"/>
    <col min="3751" max="3751" width="11.5546875" style="90" customWidth="1"/>
    <col min="3752" max="3752" width="11.44140625" style="90"/>
    <col min="3753" max="3753" width="11.88671875" style="90" customWidth="1"/>
    <col min="3754" max="3754" width="12.109375" style="90" customWidth="1"/>
    <col min="3755" max="3755" width="0" style="90" hidden="1" customWidth="1"/>
    <col min="3756" max="3756" width="12.44140625" style="90" customWidth="1"/>
    <col min="3757" max="3757" width="0" style="90" hidden="1" customWidth="1"/>
    <col min="3758" max="3760" width="11.44140625" style="90"/>
    <col min="3761" max="3761" width="0" style="90" hidden="1" customWidth="1"/>
    <col min="3762" max="3769" width="11.44140625" style="90"/>
    <col min="3770" max="3770" width="10.6640625" style="90" customWidth="1"/>
    <col min="3771" max="3771" width="11.44140625" style="90"/>
    <col min="3772" max="3772" width="12.33203125" style="90" customWidth="1"/>
    <col min="3773" max="3773" width="13.33203125" style="90" customWidth="1"/>
    <col min="3774" max="3774" width="11.109375" style="90" customWidth="1"/>
    <col min="3775" max="3775" width="11.6640625" style="90" customWidth="1"/>
    <col min="3776" max="3776" width="11.44140625" style="90"/>
    <col min="3777" max="3777" width="13.6640625" style="90" bestFit="1" customWidth="1"/>
    <col min="3778" max="3780" width="11.44140625" style="90"/>
    <col min="3781" max="3781" width="13" style="90" bestFit="1" customWidth="1"/>
    <col min="3782" max="3782" width="12.33203125" style="90" bestFit="1" customWidth="1"/>
    <col min="3783" max="3785" width="11.44140625" style="90"/>
    <col min="3786" max="3786" width="15.33203125" style="90" customWidth="1"/>
    <col min="3787" max="3787" width="13" style="90" bestFit="1" customWidth="1"/>
    <col min="3788" max="3788" width="12.33203125" style="90" customWidth="1"/>
    <col min="3789" max="3789" width="0" style="90" hidden="1" customWidth="1"/>
    <col min="3790" max="3792" width="11.44140625" style="90"/>
    <col min="3793" max="3793" width="14.6640625" style="90" customWidth="1"/>
    <col min="3794" max="3794" width="12.5546875" style="90" customWidth="1"/>
    <col min="3795" max="3795" width="2.6640625" style="90" customWidth="1"/>
    <col min="3796" max="3796" width="9" style="90" customWidth="1"/>
    <col min="3797" max="3797" width="11.6640625" style="90" customWidth="1"/>
    <col min="3798" max="3798" width="12.5546875" style="90" customWidth="1"/>
    <col min="3799" max="3799" width="13.5546875" style="90" customWidth="1"/>
    <col min="3800" max="3801" width="11.6640625" style="90" customWidth="1"/>
    <col min="3802" max="3802" width="10.44140625" style="90" customWidth="1"/>
    <col min="3803" max="3803" width="2.6640625" style="90" customWidth="1"/>
    <col min="3804" max="3804" width="13.33203125" style="90" customWidth="1"/>
    <col min="3805" max="3805" width="12.6640625" style="90" customWidth="1"/>
    <col min="3806" max="3806" width="10.88671875" style="90" customWidth="1"/>
    <col min="3807" max="3807" width="13.33203125" style="90" customWidth="1"/>
    <col min="3808" max="3808" width="2.6640625" style="90" customWidth="1"/>
    <col min="3809" max="3809" width="11.5546875" style="90" customWidth="1"/>
    <col min="3810" max="3810" width="10.109375" style="90" customWidth="1"/>
    <col min="3811" max="3811" width="11.5546875" style="90" customWidth="1"/>
    <col min="3812" max="3812" width="10.88671875" style="90" customWidth="1"/>
    <col min="3813" max="3813" width="12" style="90" customWidth="1"/>
    <col min="3814" max="3814" width="12.88671875" style="90" customWidth="1"/>
    <col min="3815" max="3815" width="11.88671875" style="90" customWidth="1"/>
    <col min="3816" max="3816" width="13.88671875" style="90" customWidth="1"/>
    <col min="3817" max="3817" width="8.44140625" style="90" customWidth="1"/>
    <col min="3818" max="3818" width="12.6640625" style="90" customWidth="1"/>
    <col min="3819" max="3819" width="13" style="90" customWidth="1"/>
    <col min="3820" max="3821" width="10.88671875" style="90" customWidth="1"/>
    <col min="3822" max="3822" width="5.5546875" style="90" customWidth="1"/>
    <col min="3823" max="3823" width="11.109375" style="90" customWidth="1"/>
    <col min="3824" max="3824" width="10.109375" style="90" customWidth="1"/>
    <col min="3825" max="3825" width="12.44140625" style="90" customWidth="1"/>
    <col min="3826" max="3826" width="12.88671875" style="90" customWidth="1"/>
    <col min="3827" max="3827" width="11.88671875" style="90" customWidth="1"/>
    <col min="3828" max="3828" width="12.88671875" style="90" customWidth="1"/>
    <col min="3829" max="3829" width="11.88671875" style="90" customWidth="1"/>
    <col min="3830" max="3830" width="13.6640625" style="90" customWidth="1"/>
    <col min="3831" max="3831" width="3.33203125" style="90" customWidth="1"/>
    <col min="3832" max="3832" width="12.109375" style="90" customWidth="1"/>
    <col min="3833" max="3833" width="13" style="90" customWidth="1"/>
    <col min="3834" max="3834" width="10.88671875" style="90" customWidth="1"/>
    <col min="3835" max="3835" width="12.33203125" style="90" customWidth="1"/>
    <col min="3836" max="3837" width="2.6640625" style="90" customWidth="1"/>
    <col min="3838" max="3839" width="11.44140625" style="90"/>
    <col min="3840" max="3840" width="14.44140625" style="90" customWidth="1"/>
    <col min="3841" max="3841" width="13.44140625" style="90" customWidth="1"/>
    <col min="3842" max="3842" width="16.109375" style="90" customWidth="1"/>
    <col min="3843" max="3843" width="2.6640625" style="90" customWidth="1"/>
    <col min="3844" max="3847" width="11.44140625" style="90"/>
    <col min="3848" max="3848" width="10.109375" style="90" customWidth="1"/>
    <col min="3849" max="3849" width="11.44140625" style="90"/>
    <col min="3850" max="3850" width="15.44140625" style="90" bestFit="1" customWidth="1"/>
    <col min="3851" max="3852" width="12.88671875" style="90" bestFit="1" customWidth="1"/>
    <col min="3853" max="3987" width="11.44140625" style="90"/>
    <col min="3988" max="3988" width="1.6640625" style="90" customWidth="1"/>
    <col min="3989" max="3989" width="10" style="90" customWidth="1"/>
    <col min="3990" max="3990" width="11.44140625" style="90"/>
    <col min="3991" max="3992" width="8.109375" style="90" customWidth="1"/>
    <col min="3993" max="3993" width="8.88671875" style="90" customWidth="1"/>
    <col min="3994" max="3994" width="8.109375" style="90" customWidth="1"/>
    <col min="3995" max="3995" width="10.109375" style="90" customWidth="1"/>
    <col min="3996" max="3996" width="9.44140625" style="90" customWidth="1"/>
    <col min="3997" max="3997" width="10.33203125" style="90" customWidth="1"/>
    <col min="3998" max="3999" width="10.5546875" style="90" customWidth="1"/>
    <col min="4000" max="4000" width="0" style="90" hidden="1" customWidth="1"/>
    <col min="4001" max="4001" width="10.6640625" style="90" customWidth="1"/>
    <col min="4002" max="4003" width="11.44140625" style="90"/>
    <col min="4004" max="4004" width="12" style="90" customWidth="1"/>
    <col min="4005" max="4005" width="11" style="90" bestFit="1" customWidth="1"/>
    <col min="4006" max="4006" width="10.88671875" style="90" bestFit="1" customWidth="1"/>
    <col min="4007" max="4007" width="11.5546875" style="90" customWidth="1"/>
    <col min="4008" max="4008" width="11.44140625" style="90"/>
    <col min="4009" max="4009" width="11.88671875" style="90" customWidth="1"/>
    <col min="4010" max="4010" width="12.109375" style="90" customWidth="1"/>
    <col min="4011" max="4011" width="0" style="90" hidden="1" customWidth="1"/>
    <col min="4012" max="4012" width="12.44140625" style="90" customWidth="1"/>
    <col min="4013" max="4013" width="0" style="90" hidden="1" customWidth="1"/>
    <col min="4014" max="4016" width="11.44140625" style="90"/>
    <col min="4017" max="4017" width="0" style="90" hidden="1" customWidth="1"/>
    <col min="4018" max="4025" width="11.44140625" style="90"/>
    <col min="4026" max="4026" width="10.6640625" style="90" customWidth="1"/>
    <col min="4027" max="4027" width="11.44140625" style="90"/>
    <col min="4028" max="4028" width="12.33203125" style="90" customWidth="1"/>
    <col min="4029" max="4029" width="13.33203125" style="90" customWidth="1"/>
    <col min="4030" max="4030" width="11.109375" style="90" customWidth="1"/>
    <col min="4031" max="4031" width="11.6640625" style="90" customWidth="1"/>
    <col min="4032" max="4032" width="11.44140625" style="90"/>
    <col min="4033" max="4033" width="13.6640625" style="90" bestFit="1" customWidth="1"/>
    <col min="4034" max="4036" width="11.44140625" style="90"/>
    <col min="4037" max="4037" width="13" style="90" bestFit="1" customWidth="1"/>
    <col min="4038" max="4038" width="12.33203125" style="90" bestFit="1" customWidth="1"/>
    <col min="4039" max="4041" width="11.44140625" style="90"/>
    <col min="4042" max="4042" width="15.33203125" style="90" customWidth="1"/>
    <col min="4043" max="4043" width="13" style="90" bestFit="1" customWidth="1"/>
    <col min="4044" max="4044" width="12.33203125" style="90" customWidth="1"/>
    <col min="4045" max="4045" width="0" style="90" hidden="1" customWidth="1"/>
    <col min="4046" max="4048" width="11.44140625" style="90"/>
    <col min="4049" max="4049" width="14.6640625" style="90" customWidth="1"/>
    <col min="4050" max="4050" width="12.5546875" style="90" customWidth="1"/>
    <col min="4051" max="4051" width="2.6640625" style="90" customWidth="1"/>
    <col min="4052" max="4052" width="9" style="90" customWidth="1"/>
    <col min="4053" max="4053" width="11.6640625" style="90" customWidth="1"/>
    <col min="4054" max="4054" width="12.5546875" style="90" customWidth="1"/>
    <col min="4055" max="4055" width="13.5546875" style="90" customWidth="1"/>
    <col min="4056" max="4057" width="11.6640625" style="90" customWidth="1"/>
    <col min="4058" max="4058" width="10.44140625" style="90" customWidth="1"/>
    <col min="4059" max="4059" width="2.6640625" style="90" customWidth="1"/>
    <col min="4060" max="4060" width="13.33203125" style="90" customWidth="1"/>
    <col min="4061" max="4061" width="12.6640625" style="90" customWidth="1"/>
    <col min="4062" max="4062" width="10.88671875" style="90" customWidth="1"/>
    <col min="4063" max="4063" width="13.33203125" style="90" customWidth="1"/>
    <col min="4064" max="4064" width="2.6640625" style="90" customWidth="1"/>
    <col min="4065" max="4065" width="11.5546875" style="90" customWidth="1"/>
    <col min="4066" max="4066" width="10.109375" style="90" customWidth="1"/>
    <col min="4067" max="4067" width="11.5546875" style="90" customWidth="1"/>
    <col min="4068" max="4068" width="10.88671875" style="90" customWidth="1"/>
    <col min="4069" max="4069" width="12" style="90" customWidth="1"/>
    <col min="4070" max="4070" width="12.88671875" style="90" customWidth="1"/>
    <col min="4071" max="4071" width="11.88671875" style="90" customWidth="1"/>
    <col min="4072" max="4072" width="13.88671875" style="90" customWidth="1"/>
    <col min="4073" max="4073" width="8.44140625" style="90" customWidth="1"/>
    <col min="4074" max="4074" width="12.6640625" style="90" customWidth="1"/>
    <col min="4075" max="4075" width="13" style="90" customWidth="1"/>
    <col min="4076" max="4077" width="10.88671875" style="90" customWidth="1"/>
    <col min="4078" max="4078" width="5.5546875" style="90" customWidth="1"/>
    <col min="4079" max="4079" width="11.109375" style="90" customWidth="1"/>
    <col min="4080" max="4080" width="10.109375" style="90" customWidth="1"/>
    <col min="4081" max="4081" width="12.44140625" style="90" customWidth="1"/>
    <col min="4082" max="4082" width="12.88671875" style="90" customWidth="1"/>
    <col min="4083" max="4083" width="11.88671875" style="90" customWidth="1"/>
    <col min="4084" max="4084" width="12.88671875" style="90" customWidth="1"/>
    <col min="4085" max="4085" width="11.88671875" style="90" customWidth="1"/>
    <col min="4086" max="4086" width="13.6640625" style="90" customWidth="1"/>
    <col min="4087" max="4087" width="3.33203125" style="90" customWidth="1"/>
    <col min="4088" max="4088" width="12.109375" style="90" customWidth="1"/>
    <col min="4089" max="4089" width="13" style="90" customWidth="1"/>
    <col min="4090" max="4090" width="10.88671875" style="90" customWidth="1"/>
    <col min="4091" max="4091" width="12.33203125" style="90" customWidth="1"/>
    <col min="4092" max="4093" width="2.6640625" style="90" customWidth="1"/>
    <col min="4094" max="4095" width="11.44140625" style="90"/>
    <col min="4096" max="4096" width="14.44140625" style="90" customWidth="1"/>
    <col min="4097" max="4097" width="13.44140625" style="90" customWidth="1"/>
    <col min="4098" max="4098" width="16.109375" style="90" customWidth="1"/>
    <col min="4099" max="4099" width="2.6640625" style="90" customWidth="1"/>
    <col min="4100" max="4103" width="11.44140625" style="90"/>
    <col min="4104" max="4104" width="10.109375" style="90" customWidth="1"/>
    <col min="4105" max="4105" width="11.44140625" style="90"/>
    <col min="4106" max="4106" width="15.44140625" style="90" bestFit="1" customWidth="1"/>
    <col min="4107" max="4108" width="12.88671875" style="90" bestFit="1" customWidth="1"/>
    <col min="4109" max="4243" width="11.44140625" style="90"/>
    <col min="4244" max="4244" width="1.6640625" style="90" customWidth="1"/>
    <col min="4245" max="4245" width="10" style="90" customWidth="1"/>
    <col min="4246" max="4246" width="11.44140625" style="90"/>
    <col min="4247" max="4248" width="8.109375" style="90" customWidth="1"/>
    <col min="4249" max="4249" width="8.88671875" style="90" customWidth="1"/>
    <col min="4250" max="4250" width="8.109375" style="90" customWidth="1"/>
    <col min="4251" max="4251" width="10.109375" style="90" customWidth="1"/>
    <col min="4252" max="4252" width="9.44140625" style="90" customWidth="1"/>
    <col min="4253" max="4253" width="10.33203125" style="90" customWidth="1"/>
    <col min="4254" max="4255" width="10.5546875" style="90" customWidth="1"/>
    <col min="4256" max="4256" width="0" style="90" hidden="1" customWidth="1"/>
    <col min="4257" max="4257" width="10.6640625" style="90" customWidth="1"/>
    <col min="4258" max="4259" width="11.44140625" style="90"/>
    <col min="4260" max="4260" width="12" style="90" customWidth="1"/>
    <col min="4261" max="4261" width="11" style="90" bestFit="1" customWidth="1"/>
    <col min="4262" max="4262" width="10.88671875" style="90" bestFit="1" customWidth="1"/>
    <col min="4263" max="4263" width="11.5546875" style="90" customWidth="1"/>
    <col min="4264" max="4264" width="11.44140625" style="90"/>
    <col min="4265" max="4265" width="11.88671875" style="90" customWidth="1"/>
    <col min="4266" max="4266" width="12.109375" style="90" customWidth="1"/>
    <col min="4267" max="4267" width="0" style="90" hidden="1" customWidth="1"/>
    <col min="4268" max="4268" width="12.44140625" style="90" customWidth="1"/>
    <col min="4269" max="4269" width="0" style="90" hidden="1" customWidth="1"/>
    <col min="4270" max="4272" width="11.44140625" style="90"/>
    <col min="4273" max="4273" width="0" style="90" hidden="1" customWidth="1"/>
    <col min="4274" max="4281" width="11.44140625" style="90"/>
    <col min="4282" max="4282" width="10.6640625" style="90" customWidth="1"/>
    <col min="4283" max="4283" width="11.44140625" style="90"/>
    <col min="4284" max="4284" width="12.33203125" style="90" customWidth="1"/>
    <col min="4285" max="4285" width="13.33203125" style="90" customWidth="1"/>
    <col min="4286" max="4286" width="11.109375" style="90" customWidth="1"/>
    <col min="4287" max="4287" width="11.6640625" style="90" customWidth="1"/>
    <col min="4288" max="4288" width="11.44140625" style="90"/>
    <col min="4289" max="4289" width="13.6640625" style="90" bestFit="1" customWidth="1"/>
    <col min="4290" max="4292" width="11.44140625" style="90"/>
    <col min="4293" max="4293" width="13" style="90" bestFit="1" customWidth="1"/>
    <col min="4294" max="4294" width="12.33203125" style="90" bestFit="1" customWidth="1"/>
    <col min="4295" max="4297" width="11.44140625" style="90"/>
    <col min="4298" max="4298" width="15.33203125" style="90" customWidth="1"/>
    <col min="4299" max="4299" width="13" style="90" bestFit="1" customWidth="1"/>
    <col min="4300" max="4300" width="12.33203125" style="90" customWidth="1"/>
    <col min="4301" max="4301" width="0" style="90" hidden="1" customWidth="1"/>
    <col min="4302" max="4304" width="11.44140625" style="90"/>
    <col min="4305" max="4305" width="14.6640625" style="90" customWidth="1"/>
    <col min="4306" max="4306" width="12.5546875" style="90" customWidth="1"/>
    <col min="4307" max="4307" width="2.6640625" style="90" customWidth="1"/>
    <col min="4308" max="4308" width="9" style="90" customWidth="1"/>
    <col min="4309" max="4309" width="11.6640625" style="90" customWidth="1"/>
    <col min="4310" max="4310" width="12.5546875" style="90" customWidth="1"/>
    <col min="4311" max="4311" width="13.5546875" style="90" customWidth="1"/>
    <col min="4312" max="4313" width="11.6640625" style="90" customWidth="1"/>
    <col min="4314" max="4314" width="10.44140625" style="90" customWidth="1"/>
    <col min="4315" max="4315" width="2.6640625" style="90" customWidth="1"/>
    <col min="4316" max="4316" width="13.33203125" style="90" customWidth="1"/>
    <col min="4317" max="4317" width="12.6640625" style="90" customWidth="1"/>
    <col min="4318" max="4318" width="10.88671875" style="90" customWidth="1"/>
    <col min="4319" max="4319" width="13.33203125" style="90" customWidth="1"/>
    <col min="4320" max="4320" width="2.6640625" style="90" customWidth="1"/>
    <col min="4321" max="4321" width="11.5546875" style="90" customWidth="1"/>
    <col min="4322" max="4322" width="10.109375" style="90" customWidth="1"/>
    <col min="4323" max="4323" width="11.5546875" style="90" customWidth="1"/>
    <col min="4324" max="4324" width="10.88671875" style="90" customWidth="1"/>
    <col min="4325" max="4325" width="12" style="90" customWidth="1"/>
    <col min="4326" max="4326" width="12.88671875" style="90" customWidth="1"/>
    <col min="4327" max="4327" width="11.88671875" style="90" customWidth="1"/>
    <col min="4328" max="4328" width="13.88671875" style="90" customWidth="1"/>
    <col min="4329" max="4329" width="8.44140625" style="90" customWidth="1"/>
    <col min="4330" max="4330" width="12.6640625" style="90" customWidth="1"/>
    <col min="4331" max="4331" width="13" style="90" customWidth="1"/>
    <col min="4332" max="4333" width="10.88671875" style="90" customWidth="1"/>
    <col min="4334" max="4334" width="5.5546875" style="90" customWidth="1"/>
    <col min="4335" max="4335" width="11.109375" style="90" customWidth="1"/>
    <col min="4336" max="4336" width="10.109375" style="90" customWidth="1"/>
    <col min="4337" max="4337" width="12.44140625" style="90" customWidth="1"/>
    <col min="4338" max="4338" width="12.88671875" style="90" customWidth="1"/>
    <col min="4339" max="4339" width="11.88671875" style="90" customWidth="1"/>
    <col min="4340" max="4340" width="12.88671875" style="90" customWidth="1"/>
    <col min="4341" max="4341" width="11.88671875" style="90" customWidth="1"/>
    <col min="4342" max="4342" width="13.6640625" style="90" customWidth="1"/>
    <col min="4343" max="4343" width="3.33203125" style="90" customWidth="1"/>
    <col min="4344" max="4344" width="12.109375" style="90" customWidth="1"/>
    <col min="4345" max="4345" width="13" style="90" customWidth="1"/>
    <col min="4346" max="4346" width="10.88671875" style="90" customWidth="1"/>
    <col min="4347" max="4347" width="12.33203125" style="90" customWidth="1"/>
    <col min="4348" max="4349" width="2.6640625" style="90" customWidth="1"/>
    <col min="4350" max="4351" width="11.44140625" style="90"/>
    <col min="4352" max="4352" width="14.44140625" style="90" customWidth="1"/>
    <col min="4353" max="4353" width="13.44140625" style="90" customWidth="1"/>
    <col min="4354" max="4354" width="16.109375" style="90" customWidth="1"/>
    <col min="4355" max="4355" width="2.6640625" style="90" customWidth="1"/>
    <col min="4356" max="4359" width="11.44140625" style="90"/>
    <col min="4360" max="4360" width="10.109375" style="90" customWidth="1"/>
    <col min="4361" max="4361" width="11.44140625" style="90"/>
    <col min="4362" max="4362" width="15.44140625" style="90" bestFit="1" customWidth="1"/>
    <col min="4363" max="4364" width="12.88671875" style="90" bestFit="1" customWidth="1"/>
    <col min="4365" max="4499" width="11.44140625" style="90"/>
    <col min="4500" max="4500" width="1.6640625" style="90" customWidth="1"/>
    <col min="4501" max="4501" width="10" style="90" customWidth="1"/>
    <col min="4502" max="4502" width="11.44140625" style="90"/>
    <col min="4503" max="4504" width="8.109375" style="90" customWidth="1"/>
    <col min="4505" max="4505" width="8.88671875" style="90" customWidth="1"/>
    <col min="4506" max="4506" width="8.109375" style="90" customWidth="1"/>
    <col min="4507" max="4507" width="10.109375" style="90" customWidth="1"/>
    <col min="4508" max="4508" width="9.44140625" style="90" customWidth="1"/>
    <col min="4509" max="4509" width="10.33203125" style="90" customWidth="1"/>
    <col min="4510" max="4511" width="10.5546875" style="90" customWidth="1"/>
    <col min="4512" max="4512" width="0" style="90" hidden="1" customWidth="1"/>
    <col min="4513" max="4513" width="10.6640625" style="90" customWidth="1"/>
    <col min="4514" max="4515" width="11.44140625" style="90"/>
    <col min="4516" max="4516" width="12" style="90" customWidth="1"/>
    <col min="4517" max="4517" width="11" style="90" bestFit="1" customWidth="1"/>
    <col min="4518" max="4518" width="10.88671875" style="90" bestFit="1" customWidth="1"/>
    <col min="4519" max="4519" width="11.5546875" style="90" customWidth="1"/>
    <col min="4520" max="4520" width="11.44140625" style="90"/>
    <col min="4521" max="4521" width="11.88671875" style="90" customWidth="1"/>
    <col min="4522" max="4522" width="12.109375" style="90" customWidth="1"/>
    <col min="4523" max="4523" width="0" style="90" hidden="1" customWidth="1"/>
    <col min="4524" max="4524" width="12.44140625" style="90" customWidth="1"/>
    <col min="4525" max="4525" width="0" style="90" hidden="1" customWidth="1"/>
    <col min="4526" max="4528" width="11.44140625" style="90"/>
    <col min="4529" max="4529" width="0" style="90" hidden="1" customWidth="1"/>
    <col min="4530" max="4537" width="11.44140625" style="90"/>
    <col min="4538" max="4538" width="10.6640625" style="90" customWidth="1"/>
    <col min="4539" max="4539" width="11.44140625" style="90"/>
    <col min="4540" max="4540" width="12.33203125" style="90" customWidth="1"/>
    <col min="4541" max="4541" width="13.33203125" style="90" customWidth="1"/>
    <col min="4542" max="4542" width="11.109375" style="90" customWidth="1"/>
    <col min="4543" max="4543" width="11.6640625" style="90" customWidth="1"/>
    <col min="4544" max="4544" width="11.44140625" style="90"/>
    <col min="4545" max="4545" width="13.6640625" style="90" bestFit="1" customWidth="1"/>
    <col min="4546" max="4548" width="11.44140625" style="90"/>
    <col min="4549" max="4549" width="13" style="90" bestFit="1" customWidth="1"/>
    <col min="4550" max="4550" width="12.33203125" style="90" bestFit="1" customWidth="1"/>
    <col min="4551" max="4553" width="11.44140625" style="90"/>
    <col min="4554" max="4554" width="15.33203125" style="90" customWidth="1"/>
    <col min="4555" max="4555" width="13" style="90" bestFit="1" customWidth="1"/>
    <col min="4556" max="4556" width="12.33203125" style="90" customWidth="1"/>
    <col min="4557" max="4557" width="0" style="90" hidden="1" customWidth="1"/>
    <col min="4558" max="4560" width="11.44140625" style="90"/>
    <col min="4561" max="4561" width="14.6640625" style="90" customWidth="1"/>
    <col min="4562" max="4562" width="12.5546875" style="90" customWidth="1"/>
    <col min="4563" max="4563" width="2.6640625" style="90" customWidth="1"/>
    <col min="4564" max="4564" width="9" style="90" customWidth="1"/>
    <col min="4565" max="4565" width="11.6640625" style="90" customWidth="1"/>
    <col min="4566" max="4566" width="12.5546875" style="90" customWidth="1"/>
    <col min="4567" max="4567" width="13.5546875" style="90" customWidth="1"/>
    <col min="4568" max="4569" width="11.6640625" style="90" customWidth="1"/>
    <col min="4570" max="4570" width="10.44140625" style="90" customWidth="1"/>
    <col min="4571" max="4571" width="2.6640625" style="90" customWidth="1"/>
    <col min="4572" max="4572" width="13.33203125" style="90" customWidth="1"/>
    <col min="4573" max="4573" width="12.6640625" style="90" customWidth="1"/>
    <col min="4574" max="4574" width="10.88671875" style="90" customWidth="1"/>
    <col min="4575" max="4575" width="13.33203125" style="90" customWidth="1"/>
    <col min="4576" max="4576" width="2.6640625" style="90" customWidth="1"/>
    <col min="4577" max="4577" width="11.5546875" style="90" customWidth="1"/>
    <col min="4578" max="4578" width="10.109375" style="90" customWidth="1"/>
    <col min="4579" max="4579" width="11.5546875" style="90" customWidth="1"/>
    <col min="4580" max="4580" width="10.88671875" style="90" customWidth="1"/>
    <col min="4581" max="4581" width="12" style="90" customWidth="1"/>
    <col min="4582" max="4582" width="12.88671875" style="90" customWidth="1"/>
    <col min="4583" max="4583" width="11.88671875" style="90" customWidth="1"/>
    <col min="4584" max="4584" width="13.88671875" style="90" customWidth="1"/>
    <col min="4585" max="4585" width="8.44140625" style="90" customWidth="1"/>
    <col min="4586" max="4586" width="12.6640625" style="90" customWidth="1"/>
    <col min="4587" max="4587" width="13" style="90" customWidth="1"/>
    <col min="4588" max="4589" width="10.88671875" style="90" customWidth="1"/>
    <col min="4590" max="4590" width="5.5546875" style="90" customWidth="1"/>
    <col min="4591" max="4591" width="11.109375" style="90" customWidth="1"/>
    <col min="4592" max="4592" width="10.109375" style="90" customWidth="1"/>
    <col min="4593" max="4593" width="12.44140625" style="90" customWidth="1"/>
    <col min="4594" max="4594" width="12.88671875" style="90" customWidth="1"/>
    <col min="4595" max="4595" width="11.88671875" style="90" customWidth="1"/>
    <col min="4596" max="4596" width="12.88671875" style="90" customWidth="1"/>
    <col min="4597" max="4597" width="11.88671875" style="90" customWidth="1"/>
    <col min="4598" max="4598" width="13.6640625" style="90" customWidth="1"/>
    <col min="4599" max="4599" width="3.33203125" style="90" customWidth="1"/>
    <col min="4600" max="4600" width="12.109375" style="90" customWidth="1"/>
    <col min="4601" max="4601" width="13" style="90" customWidth="1"/>
    <col min="4602" max="4602" width="10.88671875" style="90" customWidth="1"/>
    <col min="4603" max="4603" width="12.33203125" style="90" customWidth="1"/>
    <col min="4604" max="4605" width="2.6640625" style="90" customWidth="1"/>
    <col min="4606" max="4607" width="11.44140625" style="90"/>
    <col min="4608" max="4608" width="14.44140625" style="90" customWidth="1"/>
    <col min="4609" max="4609" width="13.44140625" style="90" customWidth="1"/>
    <col min="4610" max="4610" width="16.109375" style="90" customWidth="1"/>
    <col min="4611" max="4611" width="2.6640625" style="90" customWidth="1"/>
    <col min="4612" max="4615" width="11.44140625" style="90"/>
    <col min="4616" max="4616" width="10.109375" style="90" customWidth="1"/>
    <col min="4617" max="4617" width="11.44140625" style="90"/>
    <col min="4618" max="4618" width="15.44140625" style="90" bestFit="1" customWidth="1"/>
    <col min="4619" max="4620" width="12.88671875" style="90" bestFit="1" customWidth="1"/>
    <col min="4621" max="4755" width="11.44140625" style="90"/>
    <col min="4756" max="4756" width="1.6640625" style="90" customWidth="1"/>
    <col min="4757" max="4757" width="10" style="90" customWidth="1"/>
    <col min="4758" max="4758" width="11.44140625" style="90"/>
    <col min="4759" max="4760" width="8.109375" style="90" customWidth="1"/>
    <col min="4761" max="4761" width="8.88671875" style="90" customWidth="1"/>
    <col min="4762" max="4762" width="8.109375" style="90" customWidth="1"/>
    <col min="4763" max="4763" width="10.109375" style="90" customWidth="1"/>
    <col min="4764" max="4764" width="9.44140625" style="90" customWidth="1"/>
    <col min="4765" max="4765" width="10.33203125" style="90" customWidth="1"/>
    <col min="4766" max="4767" width="10.5546875" style="90" customWidth="1"/>
    <col min="4768" max="4768" width="0" style="90" hidden="1" customWidth="1"/>
    <col min="4769" max="4769" width="10.6640625" style="90" customWidth="1"/>
    <col min="4770" max="4771" width="11.44140625" style="90"/>
    <col min="4772" max="4772" width="12" style="90" customWidth="1"/>
    <col min="4773" max="4773" width="11" style="90" bestFit="1" customWidth="1"/>
    <col min="4774" max="4774" width="10.88671875" style="90" bestFit="1" customWidth="1"/>
    <col min="4775" max="4775" width="11.5546875" style="90" customWidth="1"/>
    <col min="4776" max="4776" width="11.44140625" style="90"/>
    <col min="4777" max="4777" width="11.88671875" style="90" customWidth="1"/>
    <col min="4778" max="4778" width="12.109375" style="90" customWidth="1"/>
    <col min="4779" max="4779" width="0" style="90" hidden="1" customWidth="1"/>
    <col min="4780" max="4780" width="12.44140625" style="90" customWidth="1"/>
    <col min="4781" max="4781" width="0" style="90" hidden="1" customWidth="1"/>
    <col min="4782" max="4784" width="11.44140625" style="90"/>
    <col min="4785" max="4785" width="0" style="90" hidden="1" customWidth="1"/>
    <col min="4786" max="4793" width="11.44140625" style="90"/>
    <col min="4794" max="4794" width="10.6640625" style="90" customWidth="1"/>
    <col min="4795" max="4795" width="11.44140625" style="90"/>
    <col min="4796" max="4796" width="12.33203125" style="90" customWidth="1"/>
    <col min="4797" max="4797" width="13.33203125" style="90" customWidth="1"/>
    <col min="4798" max="4798" width="11.109375" style="90" customWidth="1"/>
    <col min="4799" max="4799" width="11.6640625" style="90" customWidth="1"/>
    <col min="4800" max="4800" width="11.44140625" style="90"/>
    <col min="4801" max="4801" width="13.6640625" style="90" bestFit="1" customWidth="1"/>
    <col min="4802" max="4804" width="11.44140625" style="90"/>
    <col min="4805" max="4805" width="13" style="90" bestFit="1" customWidth="1"/>
    <col min="4806" max="4806" width="12.33203125" style="90" bestFit="1" customWidth="1"/>
    <col min="4807" max="4809" width="11.44140625" style="90"/>
    <col min="4810" max="4810" width="15.33203125" style="90" customWidth="1"/>
    <col min="4811" max="4811" width="13" style="90" bestFit="1" customWidth="1"/>
    <col min="4812" max="4812" width="12.33203125" style="90" customWidth="1"/>
    <col min="4813" max="4813" width="0" style="90" hidden="1" customWidth="1"/>
    <col min="4814" max="4816" width="11.44140625" style="90"/>
    <col min="4817" max="4817" width="14.6640625" style="90" customWidth="1"/>
    <col min="4818" max="4818" width="12.5546875" style="90" customWidth="1"/>
    <col min="4819" max="4819" width="2.6640625" style="90" customWidth="1"/>
    <col min="4820" max="4820" width="9" style="90" customWidth="1"/>
    <col min="4821" max="4821" width="11.6640625" style="90" customWidth="1"/>
    <col min="4822" max="4822" width="12.5546875" style="90" customWidth="1"/>
    <col min="4823" max="4823" width="13.5546875" style="90" customWidth="1"/>
    <col min="4824" max="4825" width="11.6640625" style="90" customWidth="1"/>
    <col min="4826" max="4826" width="10.44140625" style="90" customWidth="1"/>
    <col min="4827" max="4827" width="2.6640625" style="90" customWidth="1"/>
    <col min="4828" max="4828" width="13.33203125" style="90" customWidth="1"/>
    <col min="4829" max="4829" width="12.6640625" style="90" customWidth="1"/>
    <col min="4830" max="4830" width="10.88671875" style="90" customWidth="1"/>
    <col min="4831" max="4831" width="13.33203125" style="90" customWidth="1"/>
    <col min="4832" max="4832" width="2.6640625" style="90" customWidth="1"/>
    <col min="4833" max="4833" width="11.5546875" style="90" customWidth="1"/>
    <col min="4834" max="4834" width="10.109375" style="90" customWidth="1"/>
    <col min="4835" max="4835" width="11.5546875" style="90" customWidth="1"/>
    <col min="4836" max="4836" width="10.88671875" style="90" customWidth="1"/>
    <col min="4837" max="4837" width="12" style="90" customWidth="1"/>
    <col min="4838" max="4838" width="12.88671875" style="90" customWidth="1"/>
    <col min="4839" max="4839" width="11.88671875" style="90" customWidth="1"/>
    <col min="4840" max="4840" width="13.88671875" style="90" customWidth="1"/>
    <col min="4841" max="4841" width="8.44140625" style="90" customWidth="1"/>
    <col min="4842" max="4842" width="12.6640625" style="90" customWidth="1"/>
    <col min="4843" max="4843" width="13" style="90" customWidth="1"/>
    <col min="4844" max="4845" width="10.88671875" style="90" customWidth="1"/>
    <col min="4846" max="4846" width="5.5546875" style="90" customWidth="1"/>
    <col min="4847" max="4847" width="11.109375" style="90" customWidth="1"/>
    <col min="4848" max="4848" width="10.109375" style="90" customWidth="1"/>
    <col min="4849" max="4849" width="12.44140625" style="90" customWidth="1"/>
    <col min="4850" max="4850" width="12.88671875" style="90" customWidth="1"/>
    <col min="4851" max="4851" width="11.88671875" style="90" customWidth="1"/>
    <col min="4852" max="4852" width="12.88671875" style="90" customWidth="1"/>
    <col min="4853" max="4853" width="11.88671875" style="90" customWidth="1"/>
    <col min="4854" max="4854" width="13.6640625" style="90" customWidth="1"/>
    <col min="4855" max="4855" width="3.33203125" style="90" customWidth="1"/>
    <col min="4856" max="4856" width="12.109375" style="90" customWidth="1"/>
    <col min="4857" max="4857" width="13" style="90" customWidth="1"/>
    <col min="4858" max="4858" width="10.88671875" style="90" customWidth="1"/>
    <col min="4859" max="4859" width="12.33203125" style="90" customWidth="1"/>
    <col min="4860" max="4861" width="2.6640625" style="90" customWidth="1"/>
    <col min="4862" max="4863" width="11.44140625" style="90"/>
    <col min="4864" max="4864" width="14.44140625" style="90" customWidth="1"/>
    <col min="4865" max="4865" width="13.44140625" style="90" customWidth="1"/>
    <col min="4866" max="4866" width="16.109375" style="90" customWidth="1"/>
    <col min="4867" max="4867" width="2.6640625" style="90" customWidth="1"/>
    <col min="4868" max="4871" width="11.44140625" style="90"/>
    <col min="4872" max="4872" width="10.109375" style="90" customWidth="1"/>
    <col min="4873" max="4873" width="11.44140625" style="90"/>
    <col min="4874" max="4874" width="15.44140625" style="90" bestFit="1" customWidth="1"/>
    <col min="4875" max="4876" width="12.88671875" style="90" bestFit="1" customWidth="1"/>
    <col min="4877" max="5011" width="11.44140625" style="90"/>
    <col min="5012" max="5012" width="1.6640625" style="90" customWidth="1"/>
    <col min="5013" max="5013" width="10" style="90" customWidth="1"/>
    <col min="5014" max="5014" width="11.44140625" style="90"/>
    <col min="5015" max="5016" width="8.109375" style="90" customWidth="1"/>
    <col min="5017" max="5017" width="8.88671875" style="90" customWidth="1"/>
    <col min="5018" max="5018" width="8.109375" style="90" customWidth="1"/>
    <col min="5019" max="5019" width="10.109375" style="90" customWidth="1"/>
    <col min="5020" max="5020" width="9.44140625" style="90" customWidth="1"/>
    <col min="5021" max="5021" width="10.33203125" style="90" customWidth="1"/>
    <col min="5022" max="5023" width="10.5546875" style="90" customWidth="1"/>
    <col min="5024" max="5024" width="0" style="90" hidden="1" customWidth="1"/>
    <col min="5025" max="5025" width="10.6640625" style="90" customWidth="1"/>
    <col min="5026" max="5027" width="11.44140625" style="90"/>
    <col min="5028" max="5028" width="12" style="90" customWidth="1"/>
    <col min="5029" max="5029" width="11" style="90" bestFit="1" customWidth="1"/>
    <col min="5030" max="5030" width="10.88671875" style="90" bestFit="1" customWidth="1"/>
    <col min="5031" max="5031" width="11.5546875" style="90" customWidth="1"/>
    <col min="5032" max="5032" width="11.44140625" style="90"/>
    <col min="5033" max="5033" width="11.88671875" style="90" customWidth="1"/>
    <col min="5034" max="5034" width="12.109375" style="90" customWidth="1"/>
    <col min="5035" max="5035" width="0" style="90" hidden="1" customWidth="1"/>
    <col min="5036" max="5036" width="12.44140625" style="90" customWidth="1"/>
    <col min="5037" max="5037" width="0" style="90" hidden="1" customWidth="1"/>
    <col min="5038" max="5040" width="11.44140625" style="90"/>
    <col min="5041" max="5041" width="0" style="90" hidden="1" customWidth="1"/>
    <col min="5042" max="5049" width="11.44140625" style="90"/>
    <col min="5050" max="5050" width="10.6640625" style="90" customWidth="1"/>
    <col min="5051" max="5051" width="11.44140625" style="90"/>
    <col min="5052" max="5052" width="12.33203125" style="90" customWidth="1"/>
    <col min="5053" max="5053" width="13.33203125" style="90" customWidth="1"/>
    <col min="5054" max="5054" width="11.109375" style="90" customWidth="1"/>
    <col min="5055" max="5055" width="11.6640625" style="90" customWidth="1"/>
    <col min="5056" max="5056" width="11.44140625" style="90"/>
    <col min="5057" max="5057" width="13.6640625" style="90" bestFit="1" customWidth="1"/>
    <col min="5058" max="5060" width="11.44140625" style="90"/>
    <col min="5061" max="5061" width="13" style="90" bestFit="1" customWidth="1"/>
    <col min="5062" max="5062" width="12.33203125" style="90" bestFit="1" customWidth="1"/>
    <col min="5063" max="5065" width="11.44140625" style="90"/>
    <col min="5066" max="5066" width="15.33203125" style="90" customWidth="1"/>
    <col min="5067" max="5067" width="13" style="90" bestFit="1" customWidth="1"/>
    <col min="5068" max="5068" width="12.33203125" style="90" customWidth="1"/>
    <col min="5069" max="5069" width="0" style="90" hidden="1" customWidth="1"/>
    <col min="5070" max="5072" width="11.44140625" style="90"/>
    <col min="5073" max="5073" width="14.6640625" style="90" customWidth="1"/>
    <col min="5074" max="5074" width="12.5546875" style="90" customWidth="1"/>
    <col min="5075" max="5075" width="2.6640625" style="90" customWidth="1"/>
    <col min="5076" max="5076" width="9" style="90" customWidth="1"/>
    <col min="5077" max="5077" width="11.6640625" style="90" customWidth="1"/>
    <col min="5078" max="5078" width="12.5546875" style="90" customWidth="1"/>
    <col min="5079" max="5079" width="13.5546875" style="90" customWidth="1"/>
    <col min="5080" max="5081" width="11.6640625" style="90" customWidth="1"/>
    <col min="5082" max="5082" width="10.44140625" style="90" customWidth="1"/>
    <col min="5083" max="5083" width="2.6640625" style="90" customWidth="1"/>
    <col min="5084" max="5084" width="13.33203125" style="90" customWidth="1"/>
    <col min="5085" max="5085" width="12.6640625" style="90" customWidth="1"/>
    <col min="5086" max="5086" width="10.88671875" style="90" customWidth="1"/>
    <col min="5087" max="5087" width="13.33203125" style="90" customWidth="1"/>
    <col min="5088" max="5088" width="2.6640625" style="90" customWidth="1"/>
    <col min="5089" max="5089" width="11.5546875" style="90" customWidth="1"/>
    <col min="5090" max="5090" width="10.109375" style="90" customWidth="1"/>
    <col min="5091" max="5091" width="11.5546875" style="90" customWidth="1"/>
    <col min="5092" max="5092" width="10.88671875" style="90" customWidth="1"/>
    <col min="5093" max="5093" width="12" style="90" customWidth="1"/>
    <col min="5094" max="5094" width="12.88671875" style="90" customWidth="1"/>
    <col min="5095" max="5095" width="11.88671875" style="90" customWidth="1"/>
    <col min="5096" max="5096" width="13.88671875" style="90" customWidth="1"/>
    <col min="5097" max="5097" width="8.44140625" style="90" customWidth="1"/>
    <col min="5098" max="5098" width="12.6640625" style="90" customWidth="1"/>
    <col min="5099" max="5099" width="13" style="90" customWidth="1"/>
    <col min="5100" max="5101" width="10.88671875" style="90" customWidth="1"/>
    <col min="5102" max="5102" width="5.5546875" style="90" customWidth="1"/>
    <col min="5103" max="5103" width="11.109375" style="90" customWidth="1"/>
    <col min="5104" max="5104" width="10.109375" style="90" customWidth="1"/>
    <col min="5105" max="5105" width="12.44140625" style="90" customWidth="1"/>
    <col min="5106" max="5106" width="12.88671875" style="90" customWidth="1"/>
    <col min="5107" max="5107" width="11.88671875" style="90" customWidth="1"/>
    <col min="5108" max="5108" width="12.88671875" style="90" customWidth="1"/>
    <col min="5109" max="5109" width="11.88671875" style="90" customWidth="1"/>
    <col min="5110" max="5110" width="13.6640625" style="90" customWidth="1"/>
    <col min="5111" max="5111" width="3.33203125" style="90" customWidth="1"/>
    <col min="5112" max="5112" width="12.109375" style="90" customWidth="1"/>
    <col min="5113" max="5113" width="13" style="90" customWidth="1"/>
    <col min="5114" max="5114" width="10.88671875" style="90" customWidth="1"/>
    <col min="5115" max="5115" width="12.33203125" style="90" customWidth="1"/>
    <col min="5116" max="5117" width="2.6640625" style="90" customWidth="1"/>
    <col min="5118" max="5119" width="11.44140625" style="90"/>
    <col min="5120" max="5120" width="14.44140625" style="90" customWidth="1"/>
    <col min="5121" max="5121" width="13.44140625" style="90" customWidth="1"/>
    <col min="5122" max="5122" width="16.109375" style="90" customWidth="1"/>
    <col min="5123" max="5123" width="2.6640625" style="90" customWidth="1"/>
    <col min="5124" max="5127" width="11.44140625" style="90"/>
    <col min="5128" max="5128" width="10.109375" style="90" customWidth="1"/>
    <col min="5129" max="5129" width="11.44140625" style="90"/>
    <col min="5130" max="5130" width="15.44140625" style="90" bestFit="1" customWidth="1"/>
    <col min="5131" max="5132" width="12.88671875" style="90" bestFit="1" customWidth="1"/>
    <col min="5133" max="5267" width="11.44140625" style="90"/>
    <col min="5268" max="5268" width="1.6640625" style="90" customWidth="1"/>
    <col min="5269" max="5269" width="10" style="90" customWidth="1"/>
    <col min="5270" max="5270" width="11.44140625" style="90"/>
    <col min="5271" max="5272" width="8.109375" style="90" customWidth="1"/>
    <col min="5273" max="5273" width="8.88671875" style="90" customWidth="1"/>
    <col min="5274" max="5274" width="8.109375" style="90" customWidth="1"/>
    <col min="5275" max="5275" width="10.109375" style="90" customWidth="1"/>
    <col min="5276" max="5276" width="9.44140625" style="90" customWidth="1"/>
    <col min="5277" max="5277" width="10.33203125" style="90" customWidth="1"/>
    <col min="5278" max="5279" width="10.5546875" style="90" customWidth="1"/>
    <col min="5280" max="5280" width="0" style="90" hidden="1" customWidth="1"/>
    <col min="5281" max="5281" width="10.6640625" style="90" customWidth="1"/>
    <col min="5282" max="5283" width="11.44140625" style="90"/>
    <col min="5284" max="5284" width="12" style="90" customWidth="1"/>
    <col min="5285" max="5285" width="11" style="90" bestFit="1" customWidth="1"/>
    <col min="5286" max="5286" width="10.88671875" style="90" bestFit="1" customWidth="1"/>
    <col min="5287" max="5287" width="11.5546875" style="90" customWidth="1"/>
    <col min="5288" max="5288" width="11.44140625" style="90"/>
    <col min="5289" max="5289" width="11.88671875" style="90" customWidth="1"/>
    <col min="5290" max="5290" width="12.109375" style="90" customWidth="1"/>
    <col min="5291" max="5291" width="0" style="90" hidden="1" customWidth="1"/>
    <col min="5292" max="5292" width="12.44140625" style="90" customWidth="1"/>
    <col min="5293" max="5293" width="0" style="90" hidden="1" customWidth="1"/>
    <col min="5294" max="5296" width="11.44140625" style="90"/>
    <col min="5297" max="5297" width="0" style="90" hidden="1" customWidth="1"/>
    <col min="5298" max="5305" width="11.44140625" style="90"/>
    <col min="5306" max="5306" width="10.6640625" style="90" customWidth="1"/>
    <col min="5307" max="5307" width="11.44140625" style="90"/>
    <col min="5308" max="5308" width="12.33203125" style="90" customWidth="1"/>
    <col min="5309" max="5309" width="13.33203125" style="90" customWidth="1"/>
    <col min="5310" max="5310" width="11.109375" style="90" customWidth="1"/>
    <col min="5311" max="5311" width="11.6640625" style="90" customWidth="1"/>
    <col min="5312" max="5312" width="11.44140625" style="90"/>
    <col min="5313" max="5313" width="13.6640625" style="90" bestFit="1" customWidth="1"/>
    <col min="5314" max="5316" width="11.44140625" style="90"/>
    <col min="5317" max="5317" width="13" style="90" bestFit="1" customWidth="1"/>
    <col min="5318" max="5318" width="12.33203125" style="90" bestFit="1" customWidth="1"/>
    <col min="5319" max="5321" width="11.44140625" style="90"/>
    <col min="5322" max="5322" width="15.33203125" style="90" customWidth="1"/>
    <col min="5323" max="5323" width="13" style="90" bestFit="1" customWidth="1"/>
    <col min="5324" max="5324" width="12.33203125" style="90" customWidth="1"/>
    <col min="5325" max="5325" width="0" style="90" hidden="1" customWidth="1"/>
    <col min="5326" max="5328" width="11.44140625" style="90"/>
    <col min="5329" max="5329" width="14.6640625" style="90" customWidth="1"/>
    <col min="5330" max="5330" width="12.5546875" style="90" customWidth="1"/>
    <col min="5331" max="5331" width="2.6640625" style="90" customWidth="1"/>
    <col min="5332" max="5332" width="9" style="90" customWidth="1"/>
    <col min="5333" max="5333" width="11.6640625" style="90" customWidth="1"/>
    <col min="5334" max="5334" width="12.5546875" style="90" customWidth="1"/>
    <col min="5335" max="5335" width="13.5546875" style="90" customWidth="1"/>
    <col min="5336" max="5337" width="11.6640625" style="90" customWidth="1"/>
    <col min="5338" max="5338" width="10.44140625" style="90" customWidth="1"/>
    <col min="5339" max="5339" width="2.6640625" style="90" customWidth="1"/>
    <col min="5340" max="5340" width="13.33203125" style="90" customWidth="1"/>
    <col min="5341" max="5341" width="12.6640625" style="90" customWidth="1"/>
    <col min="5342" max="5342" width="10.88671875" style="90" customWidth="1"/>
    <col min="5343" max="5343" width="13.33203125" style="90" customWidth="1"/>
    <col min="5344" max="5344" width="2.6640625" style="90" customWidth="1"/>
    <col min="5345" max="5345" width="11.5546875" style="90" customWidth="1"/>
    <col min="5346" max="5346" width="10.109375" style="90" customWidth="1"/>
    <col min="5347" max="5347" width="11.5546875" style="90" customWidth="1"/>
    <col min="5348" max="5348" width="10.88671875" style="90" customWidth="1"/>
    <col min="5349" max="5349" width="12" style="90" customWidth="1"/>
    <col min="5350" max="5350" width="12.88671875" style="90" customWidth="1"/>
    <col min="5351" max="5351" width="11.88671875" style="90" customWidth="1"/>
    <col min="5352" max="5352" width="13.88671875" style="90" customWidth="1"/>
    <col min="5353" max="5353" width="8.44140625" style="90" customWidth="1"/>
    <col min="5354" max="5354" width="12.6640625" style="90" customWidth="1"/>
    <col min="5355" max="5355" width="13" style="90" customWidth="1"/>
    <col min="5356" max="5357" width="10.88671875" style="90" customWidth="1"/>
    <col min="5358" max="5358" width="5.5546875" style="90" customWidth="1"/>
    <col min="5359" max="5359" width="11.109375" style="90" customWidth="1"/>
    <col min="5360" max="5360" width="10.109375" style="90" customWidth="1"/>
    <col min="5361" max="5361" width="12.44140625" style="90" customWidth="1"/>
    <col min="5362" max="5362" width="12.88671875" style="90" customWidth="1"/>
    <col min="5363" max="5363" width="11.88671875" style="90" customWidth="1"/>
    <col min="5364" max="5364" width="12.88671875" style="90" customWidth="1"/>
    <col min="5365" max="5365" width="11.88671875" style="90" customWidth="1"/>
    <col min="5366" max="5366" width="13.6640625" style="90" customWidth="1"/>
    <col min="5367" max="5367" width="3.33203125" style="90" customWidth="1"/>
    <col min="5368" max="5368" width="12.109375" style="90" customWidth="1"/>
    <col min="5369" max="5369" width="13" style="90" customWidth="1"/>
    <col min="5370" max="5370" width="10.88671875" style="90" customWidth="1"/>
    <col min="5371" max="5371" width="12.33203125" style="90" customWidth="1"/>
    <col min="5372" max="5373" width="2.6640625" style="90" customWidth="1"/>
    <col min="5374" max="5375" width="11.44140625" style="90"/>
    <col min="5376" max="5376" width="14.44140625" style="90" customWidth="1"/>
    <col min="5377" max="5377" width="13.44140625" style="90" customWidth="1"/>
    <col min="5378" max="5378" width="16.109375" style="90" customWidth="1"/>
    <col min="5379" max="5379" width="2.6640625" style="90" customWidth="1"/>
    <col min="5380" max="5383" width="11.44140625" style="90"/>
    <col min="5384" max="5384" width="10.109375" style="90" customWidth="1"/>
    <col min="5385" max="5385" width="11.44140625" style="90"/>
    <col min="5386" max="5386" width="15.44140625" style="90" bestFit="1" customWidth="1"/>
    <col min="5387" max="5388" width="12.88671875" style="90" bestFit="1" customWidth="1"/>
    <col min="5389" max="5523" width="11.44140625" style="90"/>
    <col min="5524" max="5524" width="1.6640625" style="90" customWidth="1"/>
    <col min="5525" max="5525" width="10" style="90" customWidth="1"/>
    <col min="5526" max="5526" width="11.44140625" style="90"/>
    <col min="5527" max="5528" width="8.109375" style="90" customWidth="1"/>
    <col min="5529" max="5529" width="8.88671875" style="90" customWidth="1"/>
    <col min="5530" max="5530" width="8.109375" style="90" customWidth="1"/>
    <col min="5531" max="5531" width="10.109375" style="90" customWidth="1"/>
    <col min="5532" max="5532" width="9.44140625" style="90" customWidth="1"/>
    <col min="5533" max="5533" width="10.33203125" style="90" customWidth="1"/>
    <col min="5534" max="5535" width="10.5546875" style="90" customWidth="1"/>
    <col min="5536" max="5536" width="0" style="90" hidden="1" customWidth="1"/>
    <col min="5537" max="5537" width="10.6640625" style="90" customWidth="1"/>
    <col min="5538" max="5539" width="11.44140625" style="90"/>
    <col min="5540" max="5540" width="12" style="90" customWidth="1"/>
    <col min="5541" max="5541" width="11" style="90" bestFit="1" customWidth="1"/>
    <col min="5542" max="5542" width="10.88671875" style="90" bestFit="1" customWidth="1"/>
    <col min="5543" max="5543" width="11.5546875" style="90" customWidth="1"/>
    <col min="5544" max="5544" width="11.44140625" style="90"/>
    <col min="5545" max="5545" width="11.88671875" style="90" customWidth="1"/>
    <col min="5546" max="5546" width="12.109375" style="90" customWidth="1"/>
    <col min="5547" max="5547" width="0" style="90" hidden="1" customWidth="1"/>
    <col min="5548" max="5548" width="12.44140625" style="90" customWidth="1"/>
    <col min="5549" max="5549" width="0" style="90" hidden="1" customWidth="1"/>
    <col min="5550" max="5552" width="11.44140625" style="90"/>
    <col min="5553" max="5553" width="0" style="90" hidden="1" customWidth="1"/>
    <col min="5554" max="5561" width="11.44140625" style="90"/>
    <col min="5562" max="5562" width="10.6640625" style="90" customWidth="1"/>
    <col min="5563" max="5563" width="11.44140625" style="90"/>
    <col min="5564" max="5564" width="12.33203125" style="90" customWidth="1"/>
    <col min="5565" max="5565" width="13.33203125" style="90" customWidth="1"/>
    <col min="5566" max="5566" width="11.109375" style="90" customWidth="1"/>
    <col min="5567" max="5567" width="11.6640625" style="90" customWidth="1"/>
    <col min="5568" max="5568" width="11.44140625" style="90"/>
    <col min="5569" max="5569" width="13.6640625" style="90" bestFit="1" customWidth="1"/>
    <col min="5570" max="5572" width="11.44140625" style="90"/>
    <col min="5573" max="5573" width="13" style="90" bestFit="1" customWidth="1"/>
    <col min="5574" max="5574" width="12.33203125" style="90" bestFit="1" customWidth="1"/>
    <col min="5575" max="5577" width="11.44140625" style="90"/>
    <col min="5578" max="5578" width="15.33203125" style="90" customWidth="1"/>
    <col min="5579" max="5579" width="13" style="90" bestFit="1" customWidth="1"/>
    <col min="5580" max="5580" width="12.33203125" style="90" customWidth="1"/>
    <col min="5581" max="5581" width="0" style="90" hidden="1" customWidth="1"/>
    <col min="5582" max="5584" width="11.44140625" style="90"/>
    <col min="5585" max="5585" width="14.6640625" style="90" customWidth="1"/>
    <col min="5586" max="5586" width="12.5546875" style="90" customWidth="1"/>
    <col min="5587" max="5587" width="2.6640625" style="90" customWidth="1"/>
    <col min="5588" max="5588" width="9" style="90" customWidth="1"/>
    <col min="5589" max="5589" width="11.6640625" style="90" customWidth="1"/>
    <col min="5590" max="5590" width="12.5546875" style="90" customWidth="1"/>
    <col min="5591" max="5591" width="13.5546875" style="90" customWidth="1"/>
    <col min="5592" max="5593" width="11.6640625" style="90" customWidth="1"/>
    <col min="5594" max="5594" width="10.44140625" style="90" customWidth="1"/>
    <col min="5595" max="5595" width="2.6640625" style="90" customWidth="1"/>
    <col min="5596" max="5596" width="13.33203125" style="90" customWidth="1"/>
    <col min="5597" max="5597" width="12.6640625" style="90" customWidth="1"/>
    <col min="5598" max="5598" width="10.88671875" style="90" customWidth="1"/>
    <col min="5599" max="5599" width="13.33203125" style="90" customWidth="1"/>
    <col min="5600" max="5600" width="2.6640625" style="90" customWidth="1"/>
    <col min="5601" max="5601" width="11.5546875" style="90" customWidth="1"/>
    <col min="5602" max="5602" width="10.109375" style="90" customWidth="1"/>
    <col min="5603" max="5603" width="11.5546875" style="90" customWidth="1"/>
    <col min="5604" max="5604" width="10.88671875" style="90" customWidth="1"/>
    <col min="5605" max="5605" width="12" style="90" customWidth="1"/>
    <col min="5606" max="5606" width="12.88671875" style="90" customWidth="1"/>
    <col min="5607" max="5607" width="11.88671875" style="90" customWidth="1"/>
    <col min="5608" max="5608" width="13.88671875" style="90" customWidth="1"/>
    <col min="5609" max="5609" width="8.44140625" style="90" customWidth="1"/>
    <col min="5610" max="5610" width="12.6640625" style="90" customWidth="1"/>
    <col min="5611" max="5611" width="13" style="90" customWidth="1"/>
    <col min="5612" max="5613" width="10.88671875" style="90" customWidth="1"/>
    <col min="5614" max="5614" width="5.5546875" style="90" customWidth="1"/>
    <col min="5615" max="5615" width="11.109375" style="90" customWidth="1"/>
    <col min="5616" max="5616" width="10.109375" style="90" customWidth="1"/>
    <col min="5617" max="5617" width="12.44140625" style="90" customWidth="1"/>
    <col min="5618" max="5618" width="12.88671875" style="90" customWidth="1"/>
    <col min="5619" max="5619" width="11.88671875" style="90" customWidth="1"/>
    <col min="5620" max="5620" width="12.88671875" style="90" customWidth="1"/>
    <col min="5621" max="5621" width="11.88671875" style="90" customWidth="1"/>
    <col min="5622" max="5622" width="13.6640625" style="90" customWidth="1"/>
    <col min="5623" max="5623" width="3.33203125" style="90" customWidth="1"/>
    <col min="5624" max="5624" width="12.109375" style="90" customWidth="1"/>
    <col min="5625" max="5625" width="13" style="90" customWidth="1"/>
    <col min="5626" max="5626" width="10.88671875" style="90" customWidth="1"/>
    <col min="5627" max="5627" width="12.33203125" style="90" customWidth="1"/>
    <col min="5628" max="5629" width="2.6640625" style="90" customWidth="1"/>
    <col min="5630" max="5631" width="11.44140625" style="90"/>
    <col min="5632" max="5632" width="14.44140625" style="90" customWidth="1"/>
    <col min="5633" max="5633" width="13.44140625" style="90" customWidth="1"/>
    <col min="5634" max="5634" width="16.109375" style="90" customWidth="1"/>
    <col min="5635" max="5635" width="2.6640625" style="90" customWidth="1"/>
    <col min="5636" max="5639" width="11.44140625" style="90"/>
    <col min="5640" max="5640" width="10.109375" style="90" customWidth="1"/>
    <col min="5641" max="5641" width="11.44140625" style="90"/>
    <col min="5642" max="5642" width="15.44140625" style="90" bestFit="1" customWidth="1"/>
    <col min="5643" max="5644" width="12.88671875" style="90" bestFit="1" customWidth="1"/>
    <col min="5645" max="5779" width="11.44140625" style="90"/>
    <col min="5780" max="5780" width="1.6640625" style="90" customWidth="1"/>
    <col min="5781" max="5781" width="10" style="90" customWidth="1"/>
    <col min="5782" max="5782" width="11.44140625" style="90"/>
    <col min="5783" max="5784" width="8.109375" style="90" customWidth="1"/>
    <col min="5785" max="5785" width="8.88671875" style="90" customWidth="1"/>
    <col min="5786" max="5786" width="8.109375" style="90" customWidth="1"/>
    <col min="5787" max="5787" width="10.109375" style="90" customWidth="1"/>
    <col min="5788" max="5788" width="9.44140625" style="90" customWidth="1"/>
    <col min="5789" max="5789" width="10.33203125" style="90" customWidth="1"/>
    <col min="5790" max="5791" width="10.5546875" style="90" customWidth="1"/>
    <col min="5792" max="5792" width="0" style="90" hidden="1" customWidth="1"/>
    <col min="5793" max="5793" width="10.6640625" style="90" customWidth="1"/>
    <col min="5794" max="5795" width="11.44140625" style="90"/>
    <col min="5796" max="5796" width="12" style="90" customWidth="1"/>
    <col min="5797" max="5797" width="11" style="90" bestFit="1" customWidth="1"/>
    <col min="5798" max="5798" width="10.88671875" style="90" bestFit="1" customWidth="1"/>
    <col min="5799" max="5799" width="11.5546875" style="90" customWidth="1"/>
    <col min="5800" max="5800" width="11.44140625" style="90"/>
    <col min="5801" max="5801" width="11.88671875" style="90" customWidth="1"/>
    <col min="5802" max="5802" width="12.109375" style="90" customWidth="1"/>
    <col min="5803" max="5803" width="0" style="90" hidden="1" customWidth="1"/>
    <col min="5804" max="5804" width="12.44140625" style="90" customWidth="1"/>
    <col min="5805" max="5805" width="0" style="90" hidden="1" customWidth="1"/>
    <col min="5806" max="5808" width="11.44140625" style="90"/>
    <col min="5809" max="5809" width="0" style="90" hidden="1" customWidth="1"/>
    <col min="5810" max="5817" width="11.44140625" style="90"/>
    <col min="5818" max="5818" width="10.6640625" style="90" customWidth="1"/>
    <col min="5819" max="5819" width="11.44140625" style="90"/>
    <col min="5820" max="5820" width="12.33203125" style="90" customWidth="1"/>
    <col min="5821" max="5821" width="13.33203125" style="90" customWidth="1"/>
    <col min="5822" max="5822" width="11.109375" style="90" customWidth="1"/>
    <col min="5823" max="5823" width="11.6640625" style="90" customWidth="1"/>
    <col min="5824" max="5824" width="11.44140625" style="90"/>
    <col min="5825" max="5825" width="13.6640625" style="90" bestFit="1" customWidth="1"/>
    <col min="5826" max="5828" width="11.44140625" style="90"/>
    <col min="5829" max="5829" width="13" style="90" bestFit="1" customWidth="1"/>
    <col min="5830" max="5830" width="12.33203125" style="90" bestFit="1" customWidth="1"/>
    <col min="5831" max="5833" width="11.44140625" style="90"/>
    <col min="5834" max="5834" width="15.33203125" style="90" customWidth="1"/>
    <col min="5835" max="5835" width="13" style="90" bestFit="1" customWidth="1"/>
    <col min="5836" max="5836" width="12.33203125" style="90" customWidth="1"/>
    <col min="5837" max="5837" width="0" style="90" hidden="1" customWidth="1"/>
    <col min="5838" max="5840" width="11.44140625" style="90"/>
    <col min="5841" max="5841" width="14.6640625" style="90" customWidth="1"/>
    <col min="5842" max="5842" width="12.5546875" style="90" customWidth="1"/>
    <col min="5843" max="5843" width="2.6640625" style="90" customWidth="1"/>
    <col min="5844" max="5844" width="9" style="90" customWidth="1"/>
    <col min="5845" max="5845" width="11.6640625" style="90" customWidth="1"/>
    <col min="5846" max="5846" width="12.5546875" style="90" customWidth="1"/>
    <col min="5847" max="5847" width="13.5546875" style="90" customWidth="1"/>
    <col min="5848" max="5849" width="11.6640625" style="90" customWidth="1"/>
    <col min="5850" max="5850" width="10.44140625" style="90" customWidth="1"/>
    <col min="5851" max="5851" width="2.6640625" style="90" customWidth="1"/>
    <col min="5852" max="5852" width="13.33203125" style="90" customWidth="1"/>
    <col min="5853" max="5853" width="12.6640625" style="90" customWidth="1"/>
    <col min="5854" max="5854" width="10.88671875" style="90" customWidth="1"/>
    <col min="5855" max="5855" width="13.33203125" style="90" customWidth="1"/>
    <col min="5856" max="5856" width="2.6640625" style="90" customWidth="1"/>
    <col min="5857" max="5857" width="11.5546875" style="90" customWidth="1"/>
    <col min="5858" max="5858" width="10.109375" style="90" customWidth="1"/>
    <col min="5859" max="5859" width="11.5546875" style="90" customWidth="1"/>
    <col min="5860" max="5860" width="10.88671875" style="90" customWidth="1"/>
    <col min="5861" max="5861" width="12" style="90" customWidth="1"/>
    <col min="5862" max="5862" width="12.88671875" style="90" customWidth="1"/>
    <col min="5863" max="5863" width="11.88671875" style="90" customWidth="1"/>
    <col min="5864" max="5864" width="13.88671875" style="90" customWidth="1"/>
    <col min="5865" max="5865" width="8.44140625" style="90" customWidth="1"/>
    <col min="5866" max="5866" width="12.6640625" style="90" customWidth="1"/>
    <col min="5867" max="5867" width="13" style="90" customWidth="1"/>
    <col min="5868" max="5869" width="10.88671875" style="90" customWidth="1"/>
    <col min="5870" max="5870" width="5.5546875" style="90" customWidth="1"/>
    <col min="5871" max="5871" width="11.109375" style="90" customWidth="1"/>
    <col min="5872" max="5872" width="10.109375" style="90" customWidth="1"/>
    <col min="5873" max="5873" width="12.44140625" style="90" customWidth="1"/>
    <col min="5874" max="5874" width="12.88671875" style="90" customWidth="1"/>
    <col min="5875" max="5875" width="11.88671875" style="90" customWidth="1"/>
    <col min="5876" max="5876" width="12.88671875" style="90" customWidth="1"/>
    <col min="5877" max="5877" width="11.88671875" style="90" customWidth="1"/>
    <col min="5878" max="5878" width="13.6640625" style="90" customWidth="1"/>
    <col min="5879" max="5879" width="3.33203125" style="90" customWidth="1"/>
    <col min="5880" max="5880" width="12.109375" style="90" customWidth="1"/>
    <col min="5881" max="5881" width="13" style="90" customWidth="1"/>
    <col min="5882" max="5882" width="10.88671875" style="90" customWidth="1"/>
    <col min="5883" max="5883" width="12.33203125" style="90" customWidth="1"/>
    <col min="5884" max="5885" width="2.6640625" style="90" customWidth="1"/>
    <col min="5886" max="5887" width="11.44140625" style="90"/>
    <col min="5888" max="5888" width="14.44140625" style="90" customWidth="1"/>
    <col min="5889" max="5889" width="13.44140625" style="90" customWidth="1"/>
    <col min="5890" max="5890" width="16.109375" style="90" customWidth="1"/>
    <col min="5891" max="5891" width="2.6640625" style="90" customWidth="1"/>
    <col min="5892" max="5895" width="11.44140625" style="90"/>
    <col min="5896" max="5896" width="10.109375" style="90" customWidth="1"/>
    <col min="5897" max="5897" width="11.44140625" style="90"/>
    <col min="5898" max="5898" width="15.44140625" style="90" bestFit="1" customWidth="1"/>
    <col min="5899" max="5900" width="12.88671875" style="90" bestFit="1" customWidth="1"/>
    <col min="5901" max="6035" width="11.44140625" style="90"/>
    <col min="6036" max="6036" width="1.6640625" style="90" customWidth="1"/>
    <col min="6037" max="6037" width="10" style="90" customWidth="1"/>
    <col min="6038" max="6038" width="11.44140625" style="90"/>
    <col min="6039" max="6040" width="8.109375" style="90" customWidth="1"/>
    <col min="6041" max="6041" width="8.88671875" style="90" customWidth="1"/>
    <col min="6042" max="6042" width="8.109375" style="90" customWidth="1"/>
    <col min="6043" max="6043" width="10.109375" style="90" customWidth="1"/>
    <col min="6044" max="6044" width="9.44140625" style="90" customWidth="1"/>
    <col min="6045" max="6045" width="10.33203125" style="90" customWidth="1"/>
    <col min="6046" max="6047" width="10.5546875" style="90" customWidth="1"/>
    <col min="6048" max="6048" width="0" style="90" hidden="1" customWidth="1"/>
    <col min="6049" max="6049" width="10.6640625" style="90" customWidth="1"/>
    <col min="6050" max="6051" width="11.44140625" style="90"/>
    <col min="6052" max="6052" width="12" style="90" customWidth="1"/>
    <col min="6053" max="6053" width="11" style="90" bestFit="1" customWidth="1"/>
    <col min="6054" max="6054" width="10.88671875" style="90" bestFit="1" customWidth="1"/>
    <col min="6055" max="6055" width="11.5546875" style="90" customWidth="1"/>
    <col min="6056" max="6056" width="11.44140625" style="90"/>
    <col min="6057" max="6057" width="11.88671875" style="90" customWidth="1"/>
    <col min="6058" max="6058" width="12.109375" style="90" customWidth="1"/>
    <col min="6059" max="6059" width="0" style="90" hidden="1" customWidth="1"/>
    <col min="6060" max="6060" width="12.44140625" style="90" customWidth="1"/>
    <col min="6061" max="6061" width="0" style="90" hidden="1" customWidth="1"/>
    <col min="6062" max="6064" width="11.44140625" style="90"/>
    <col min="6065" max="6065" width="0" style="90" hidden="1" customWidth="1"/>
    <col min="6066" max="6073" width="11.44140625" style="90"/>
    <col min="6074" max="6074" width="10.6640625" style="90" customWidth="1"/>
    <col min="6075" max="6075" width="11.44140625" style="90"/>
    <col min="6076" max="6076" width="12.33203125" style="90" customWidth="1"/>
    <col min="6077" max="6077" width="13.33203125" style="90" customWidth="1"/>
    <col min="6078" max="6078" width="11.109375" style="90" customWidth="1"/>
    <col min="6079" max="6079" width="11.6640625" style="90" customWidth="1"/>
    <col min="6080" max="6080" width="11.44140625" style="90"/>
    <col min="6081" max="6081" width="13.6640625" style="90" bestFit="1" customWidth="1"/>
    <col min="6082" max="6084" width="11.44140625" style="90"/>
    <col min="6085" max="6085" width="13" style="90" bestFit="1" customWidth="1"/>
    <col min="6086" max="6086" width="12.33203125" style="90" bestFit="1" customWidth="1"/>
    <col min="6087" max="6089" width="11.44140625" style="90"/>
    <col min="6090" max="6090" width="15.33203125" style="90" customWidth="1"/>
    <col min="6091" max="6091" width="13" style="90" bestFit="1" customWidth="1"/>
    <col min="6092" max="6092" width="12.33203125" style="90" customWidth="1"/>
    <col min="6093" max="6093" width="0" style="90" hidden="1" customWidth="1"/>
    <col min="6094" max="6096" width="11.44140625" style="90"/>
    <col min="6097" max="6097" width="14.6640625" style="90" customWidth="1"/>
    <col min="6098" max="6098" width="12.5546875" style="90" customWidth="1"/>
    <col min="6099" max="6099" width="2.6640625" style="90" customWidth="1"/>
    <col min="6100" max="6100" width="9" style="90" customWidth="1"/>
    <col min="6101" max="6101" width="11.6640625" style="90" customWidth="1"/>
    <col min="6102" max="6102" width="12.5546875" style="90" customWidth="1"/>
    <col min="6103" max="6103" width="13.5546875" style="90" customWidth="1"/>
    <col min="6104" max="6105" width="11.6640625" style="90" customWidth="1"/>
    <col min="6106" max="6106" width="10.44140625" style="90" customWidth="1"/>
    <col min="6107" max="6107" width="2.6640625" style="90" customWidth="1"/>
    <col min="6108" max="6108" width="13.33203125" style="90" customWidth="1"/>
    <col min="6109" max="6109" width="12.6640625" style="90" customWidth="1"/>
    <col min="6110" max="6110" width="10.88671875" style="90" customWidth="1"/>
    <col min="6111" max="6111" width="13.33203125" style="90" customWidth="1"/>
    <col min="6112" max="6112" width="2.6640625" style="90" customWidth="1"/>
    <col min="6113" max="6113" width="11.5546875" style="90" customWidth="1"/>
    <col min="6114" max="6114" width="10.109375" style="90" customWidth="1"/>
    <col min="6115" max="6115" width="11.5546875" style="90" customWidth="1"/>
    <col min="6116" max="6116" width="10.88671875" style="90" customWidth="1"/>
    <col min="6117" max="6117" width="12" style="90" customWidth="1"/>
    <col min="6118" max="6118" width="12.88671875" style="90" customWidth="1"/>
    <col min="6119" max="6119" width="11.88671875" style="90" customWidth="1"/>
    <col min="6120" max="6120" width="13.88671875" style="90" customWidth="1"/>
    <col min="6121" max="6121" width="8.44140625" style="90" customWidth="1"/>
    <col min="6122" max="6122" width="12.6640625" style="90" customWidth="1"/>
    <col min="6123" max="6123" width="13" style="90" customWidth="1"/>
    <col min="6124" max="6125" width="10.88671875" style="90" customWidth="1"/>
    <col min="6126" max="6126" width="5.5546875" style="90" customWidth="1"/>
    <col min="6127" max="6127" width="11.109375" style="90" customWidth="1"/>
    <col min="6128" max="6128" width="10.109375" style="90" customWidth="1"/>
    <col min="6129" max="6129" width="12.44140625" style="90" customWidth="1"/>
    <col min="6130" max="6130" width="12.88671875" style="90" customWidth="1"/>
    <col min="6131" max="6131" width="11.88671875" style="90" customWidth="1"/>
    <col min="6132" max="6132" width="12.88671875" style="90" customWidth="1"/>
    <col min="6133" max="6133" width="11.88671875" style="90" customWidth="1"/>
    <col min="6134" max="6134" width="13.6640625" style="90" customWidth="1"/>
    <col min="6135" max="6135" width="3.33203125" style="90" customWidth="1"/>
    <col min="6136" max="6136" width="12.109375" style="90" customWidth="1"/>
    <col min="6137" max="6137" width="13" style="90" customWidth="1"/>
    <col min="6138" max="6138" width="10.88671875" style="90" customWidth="1"/>
    <col min="6139" max="6139" width="12.33203125" style="90" customWidth="1"/>
    <col min="6140" max="6141" width="2.6640625" style="90" customWidth="1"/>
    <col min="6142" max="6143" width="11.44140625" style="90"/>
    <col min="6144" max="6144" width="14.44140625" style="90" customWidth="1"/>
    <col min="6145" max="6145" width="13.44140625" style="90" customWidth="1"/>
    <col min="6146" max="6146" width="16.109375" style="90" customWidth="1"/>
    <col min="6147" max="6147" width="2.6640625" style="90" customWidth="1"/>
    <col min="6148" max="6151" width="11.44140625" style="90"/>
    <col min="6152" max="6152" width="10.109375" style="90" customWidth="1"/>
    <col min="6153" max="6153" width="11.44140625" style="90"/>
    <col min="6154" max="6154" width="15.44140625" style="90" bestFit="1" customWidth="1"/>
    <col min="6155" max="6156" width="12.88671875" style="90" bestFit="1" customWidth="1"/>
    <col min="6157" max="6291" width="11.44140625" style="90"/>
    <col min="6292" max="6292" width="1.6640625" style="90" customWidth="1"/>
    <col min="6293" max="6293" width="10" style="90" customWidth="1"/>
    <col min="6294" max="6294" width="11.44140625" style="90"/>
    <col min="6295" max="6296" width="8.109375" style="90" customWidth="1"/>
    <col min="6297" max="6297" width="8.88671875" style="90" customWidth="1"/>
    <col min="6298" max="6298" width="8.109375" style="90" customWidth="1"/>
    <col min="6299" max="6299" width="10.109375" style="90" customWidth="1"/>
    <col min="6300" max="6300" width="9.44140625" style="90" customWidth="1"/>
    <col min="6301" max="6301" width="10.33203125" style="90" customWidth="1"/>
    <col min="6302" max="6303" width="10.5546875" style="90" customWidth="1"/>
    <col min="6304" max="6304" width="0" style="90" hidden="1" customWidth="1"/>
    <col min="6305" max="6305" width="10.6640625" style="90" customWidth="1"/>
    <col min="6306" max="6307" width="11.44140625" style="90"/>
    <col min="6308" max="6308" width="12" style="90" customWidth="1"/>
    <col min="6309" max="6309" width="11" style="90" bestFit="1" customWidth="1"/>
    <col min="6310" max="6310" width="10.88671875" style="90" bestFit="1" customWidth="1"/>
    <col min="6311" max="6311" width="11.5546875" style="90" customWidth="1"/>
    <col min="6312" max="6312" width="11.44140625" style="90"/>
    <col min="6313" max="6313" width="11.88671875" style="90" customWidth="1"/>
    <col min="6314" max="6314" width="12.109375" style="90" customWidth="1"/>
    <col min="6315" max="6315" width="0" style="90" hidden="1" customWidth="1"/>
    <col min="6316" max="6316" width="12.44140625" style="90" customWidth="1"/>
    <col min="6317" max="6317" width="0" style="90" hidden="1" customWidth="1"/>
    <col min="6318" max="6320" width="11.44140625" style="90"/>
    <col min="6321" max="6321" width="0" style="90" hidden="1" customWidth="1"/>
    <col min="6322" max="6329" width="11.44140625" style="90"/>
    <col min="6330" max="6330" width="10.6640625" style="90" customWidth="1"/>
    <col min="6331" max="6331" width="11.44140625" style="90"/>
    <col min="6332" max="6332" width="12.33203125" style="90" customWidth="1"/>
    <col min="6333" max="6333" width="13.33203125" style="90" customWidth="1"/>
    <col min="6334" max="6334" width="11.109375" style="90" customWidth="1"/>
    <col min="6335" max="6335" width="11.6640625" style="90" customWidth="1"/>
    <col min="6336" max="6336" width="11.44140625" style="90"/>
    <col min="6337" max="6337" width="13.6640625" style="90" bestFit="1" customWidth="1"/>
    <col min="6338" max="6340" width="11.44140625" style="90"/>
    <col min="6341" max="6341" width="13" style="90" bestFit="1" customWidth="1"/>
    <col min="6342" max="6342" width="12.33203125" style="90" bestFit="1" customWidth="1"/>
    <col min="6343" max="6345" width="11.44140625" style="90"/>
    <col min="6346" max="6346" width="15.33203125" style="90" customWidth="1"/>
    <col min="6347" max="6347" width="13" style="90" bestFit="1" customWidth="1"/>
    <col min="6348" max="6348" width="12.33203125" style="90" customWidth="1"/>
    <col min="6349" max="6349" width="0" style="90" hidden="1" customWidth="1"/>
    <col min="6350" max="6352" width="11.44140625" style="90"/>
    <col min="6353" max="6353" width="14.6640625" style="90" customWidth="1"/>
    <col min="6354" max="6354" width="12.5546875" style="90" customWidth="1"/>
    <col min="6355" max="6355" width="2.6640625" style="90" customWidth="1"/>
    <col min="6356" max="6356" width="9" style="90" customWidth="1"/>
    <col min="6357" max="6357" width="11.6640625" style="90" customWidth="1"/>
    <col min="6358" max="6358" width="12.5546875" style="90" customWidth="1"/>
    <col min="6359" max="6359" width="13.5546875" style="90" customWidth="1"/>
    <col min="6360" max="6361" width="11.6640625" style="90" customWidth="1"/>
    <col min="6362" max="6362" width="10.44140625" style="90" customWidth="1"/>
    <col min="6363" max="6363" width="2.6640625" style="90" customWidth="1"/>
    <col min="6364" max="6364" width="13.33203125" style="90" customWidth="1"/>
    <col min="6365" max="6365" width="12.6640625" style="90" customWidth="1"/>
    <col min="6366" max="6366" width="10.88671875" style="90" customWidth="1"/>
    <col min="6367" max="6367" width="13.33203125" style="90" customWidth="1"/>
    <col min="6368" max="6368" width="2.6640625" style="90" customWidth="1"/>
    <col min="6369" max="6369" width="11.5546875" style="90" customWidth="1"/>
    <col min="6370" max="6370" width="10.109375" style="90" customWidth="1"/>
    <col min="6371" max="6371" width="11.5546875" style="90" customWidth="1"/>
    <col min="6372" max="6372" width="10.88671875" style="90" customWidth="1"/>
    <col min="6373" max="6373" width="12" style="90" customWidth="1"/>
    <col min="6374" max="6374" width="12.88671875" style="90" customWidth="1"/>
    <col min="6375" max="6375" width="11.88671875" style="90" customWidth="1"/>
    <col min="6376" max="6376" width="13.88671875" style="90" customWidth="1"/>
    <col min="6377" max="6377" width="8.44140625" style="90" customWidth="1"/>
    <col min="6378" max="6378" width="12.6640625" style="90" customWidth="1"/>
    <col min="6379" max="6379" width="13" style="90" customWidth="1"/>
    <col min="6380" max="6381" width="10.88671875" style="90" customWidth="1"/>
    <col min="6382" max="6382" width="5.5546875" style="90" customWidth="1"/>
    <col min="6383" max="6383" width="11.109375" style="90" customWidth="1"/>
    <col min="6384" max="6384" width="10.109375" style="90" customWidth="1"/>
    <col min="6385" max="6385" width="12.44140625" style="90" customWidth="1"/>
    <col min="6386" max="6386" width="12.88671875" style="90" customWidth="1"/>
    <col min="6387" max="6387" width="11.88671875" style="90" customWidth="1"/>
    <col min="6388" max="6388" width="12.88671875" style="90" customWidth="1"/>
    <col min="6389" max="6389" width="11.88671875" style="90" customWidth="1"/>
    <col min="6390" max="6390" width="13.6640625" style="90" customWidth="1"/>
    <col min="6391" max="6391" width="3.33203125" style="90" customWidth="1"/>
    <col min="6392" max="6392" width="12.109375" style="90" customWidth="1"/>
    <col min="6393" max="6393" width="13" style="90" customWidth="1"/>
    <col min="6394" max="6394" width="10.88671875" style="90" customWidth="1"/>
    <col min="6395" max="6395" width="12.33203125" style="90" customWidth="1"/>
    <col min="6396" max="6397" width="2.6640625" style="90" customWidth="1"/>
    <col min="6398" max="6399" width="11.44140625" style="90"/>
    <col min="6400" max="6400" width="14.44140625" style="90" customWidth="1"/>
    <col min="6401" max="6401" width="13.44140625" style="90" customWidth="1"/>
    <col min="6402" max="6402" width="16.109375" style="90" customWidth="1"/>
    <col min="6403" max="6403" width="2.6640625" style="90" customWidth="1"/>
    <col min="6404" max="6407" width="11.44140625" style="90"/>
    <col min="6408" max="6408" width="10.109375" style="90" customWidth="1"/>
    <col min="6409" max="6409" width="11.44140625" style="90"/>
    <col min="6410" max="6410" width="15.44140625" style="90" bestFit="1" customWidth="1"/>
    <col min="6411" max="6412" width="12.88671875" style="90" bestFit="1" customWidth="1"/>
    <col min="6413" max="6547" width="11.44140625" style="90"/>
    <col min="6548" max="6548" width="1.6640625" style="90" customWidth="1"/>
    <col min="6549" max="6549" width="10" style="90" customWidth="1"/>
    <col min="6550" max="6550" width="11.44140625" style="90"/>
    <col min="6551" max="6552" width="8.109375" style="90" customWidth="1"/>
    <col min="6553" max="6553" width="8.88671875" style="90" customWidth="1"/>
    <col min="6554" max="6554" width="8.109375" style="90" customWidth="1"/>
    <col min="6555" max="6555" width="10.109375" style="90" customWidth="1"/>
    <col min="6556" max="6556" width="9.44140625" style="90" customWidth="1"/>
    <col min="6557" max="6557" width="10.33203125" style="90" customWidth="1"/>
    <col min="6558" max="6559" width="10.5546875" style="90" customWidth="1"/>
    <col min="6560" max="6560" width="0" style="90" hidden="1" customWidth="1"/>
    <col min="6561" max="6561" width="10.6640625" style="90" customWidth="1"/>
    <col min="6562" max="6563" width="11.44140625" style="90"/>
    <col min="6564" max="6564" width="12" style="90" customWidth="1"/>
    <col min="6565" max="6565" width="11" style="90" bestFit="1" customWidth="1"/>
    <col min="6566" max="6566" width="10.88671875" style="90" bestFit="1" customWidth="1"/>
    <col min="6567" max="6567" width="11.5546875" style="90" customWidth="1"/>
    <col min="6568" max="6568" width="11.44140625" style="90"/>
    <col min="6569" max="6569" width="11.88671875" style="90" customWidth="1"/>
    <col min="6570" max="6570" width="12.109375" style="90" customWidth="1"/>
    <col min="6571" max="6571" width="0" style="90" hidden="1" customWidth="1"/>
    <col min="6572" max="6572" width="12.44140625" style="90" customWidth="1"/>
    <col min="6573" max="6573" width="0" style="90" hidden="1" customWidth="1"/>
    <col min="6574" max="6576" width="11.44140625" style="90"/>
    <col min="6577" max="6577" width="0" style="90" hidden="1" customWidth="1"/>
    <col min="6578" max="6585" width="11.44140625" style="90"/>
    <col min="6586" max="6586" width="10.6640625" style="90" customWidth="1"/>
    <col min="6587" max="6587" width="11.44140625" style="90"/>
    <col min="6588" max="6588" width="12.33203125" style="90" customWidth="1"/>
    <col min="6589" max="6589" width="13.33203125" style="90" customWidth="1"/>
    <col min="6590" max="6590" width="11.109375" style="90" customWidth="1"/>
    <col min="6591" max="6591" width="11.6640625" style="90" customWidth="1"/>
    <col min="6592" max="6592" width="11.44140625" style="90"/>
    <col min="6593" max="6593" width="13.6640625" style="90" bestFit="1" customWidth="1"/>
    <col min="6594" max="6596" width="11.44140625" style="90"/>
    <col min="6597" max="6597" width="13" style="90" bestFit="1" customWidth="1"/>
    <col min="6598" max="6598" width="12.33203125" style="90" bestFit="1" customWidth="1"/>
    <col min="6599" max="6601" width="11.44140625" style="90"/>
    <col min="6602" max="6602" width="15.33203125" style="90" customWidth="1"/>
    <col min="6603" max="6603" width="13" style="90" bestFit="1" customWidth="1"/>
    <col min="6604" max="6604" width="12.33203125" style="90" customWidth="1"/>
    <col min="6605" max="6605" width="0" style="90" hidden="1" customWidth="1"/>
    <col min="6606" max="6608" width="11.44140625" style="90"/>
    <col min="6609" max="6609" width="14.6640625" style="90" customWidth="1"/>
    <col min="6610" max="6610" width="12.5546875" style="90" customWidth="1"/>
    <col min="6611" max="6611" width="2.6640625" style="90" customWidth="1"/>
    <col min="6612" max="6612" width="9" style="90" customWidth="1"/>
    <col min="6613" max="6613" width="11.6640625" style="90" customWidth="1"/>
    <col min="6614" max="6614" width="12.5546875" style="90" customWidth="1"/>
    <col min="6615" max="6615" width="13.5546875" style="90" customWidth="1"/>
    <col min="6616" max="6617" width="11.6640625" style="90" customWidth="1"/>
    <col min="6618" max="6618" width="10.44140625" style="90" customWidth="1"/>
    <col min="6619" max="6619" width="2.6640625" style="90" customWidth="1"/>
    <col min="6620" max="6620" width="13.33203125" style="90" customWidth="1"/>
    <col min="6621" max="6621" width="12.6640625" style="90" customWidth="1"/>
    <col min="6622" max="6622" width="10.88671875" style="90" customWidth="1"/>
    <col min="6623" max="6623" width="13.33203125" style="90" customWidth="1"/>
    <col min="6624" max="6624" width="2.6640625" style="90" customWidth="1"/>
    <col min="6625" max="6625" width="11.5546875" style="90" customWidth="1"/>
    <col min="6626" max="6626" width="10.109375" style="90" customWidth="1"/>
    <col min="6627" max="6627" width="11.5546875" style="90" customWidth="1"/>
    <col min="6628" max="6628" width="10.88671875" style="90" customWidth="1"/>
    <col min="6629" max="6629" width="12" style="90" customWidth="1"/>
    <col min="6630" max="6630" width="12.88671875" style="90" customWidth="1"/>
    <col min="6631" max="6631" width="11.88671875" style="90" customWidth="1"/>
    <col min="6632" max="6632" width="13.88671875" style="90" customWidth="1"/>
    <col min="6633" max="6633" width="8.44140625" style="90" customWidth="1"/>
    <col min="6634" max="6634" width="12.6640625" style="90" customWidth="1"/>
    <col min="6635" max="6635" width="13" style="90" customWidth="1"/>
    <col min="6636" max="6637" width="10.88671875" style="90" customWidth="1"/>
    <col min="6638" max="6638" width="5.5546875" style="90" customWidth="1"/>
    <col min="6639" max="6639" width="11.109375" style="90" customWidth="1"/>
    <col min="6640" max="6640" width="10.109375" style="90" customWidth="1"/>
    <col min="6641" max="6641" width="12.44140625" style="90" customWidth="1"/>
    <col min="6642" max="6642" width="12.88671875" style="90" customWidth="1"/>
    <col min="6643" max="6643" width="11.88671875" style="90" customWidth="1"/>
    <col min="6644" max="6644" width="12.88671875" style="90" customWidth="1"/>
    <col min="6645" max="6645" width="11.88671875" style="90" customWidth="1"/>
    <col min="6646" max="6646" width="13.6640625" style="90" customWidth="1"/>
    <col min="6647" max="6647" width="3.33203125" style="90" customWidth="1"/>
    <col min="6648" max="6648" width="12.109375" style="90" customWidth="1"/>
    <col min="6649" max="6649" width="13" style="90" customWidth="1"/>
    <col min="6650" max="6650" width="10.88671875" style="90" customWidth="1"/>
    <col min="6651" max="6651" width="12.33203125" style="90" customWidth="1"/>
    <col min="6652" max="6653" width="2.6640625" style="90" customWidth="1"/>
    <col min="6654" max="6655" width="11.44140625" style="90"/>
    <col min="6656" max="6656" width="14.44140625" style="90" customWidth="1"/>
    <col min="6657" max="6657" width="13.44140625" style="90" customWidth="1"/>
    <col min="6658" max="6658" width="16.109375" style="90" customWidth="1"/>
    <col min="6659" max="6659" width="2.6640625" style="90" customWidth="1"/>
    <col min="6660" max="6663" width="11.44140625" style="90"/>
    <col min="6664" max="6664" width="10.109375" style="90" customWidth="1"/>
    <col min="6665" max="6665" width="11.44140625" style="90"/>
    <col min="6666" max="6666" width="15.44140625" style="90" bestFit="1" customWidth="1"/>
    <col min="6667" max="6668" width="12.88671875" style="90" bestFit="1" customWidth="1"/>
    <col min="6669" max="6803" width="11.44140625" style="90"/>
    <col min="6804" max="6804" width="1.6640625" style="90" customWidth="1"/>
    <col min="6805" max="6805" width="10" style="90" customWidth="1"/>
    <col min="6806" max="6806" width="11.44140625" style="90"/>
    <col min="6807" max="6808" width="8.109375" style="90" customWidth="1"/>
    <col min="6809" max="6809" width="8.88671875" style="90" customWidth="1"/>
    <col min="6810" max="6810" width="8.109375" style="90" customWidth="1"/>
    <col min="6811" max="6811" width="10.109375" style="90" customWidth="1"/>
    <col min="6812" max="6812" width="9.44140625" style="90" customWidth="1"/>
    <col min="6813" max="6813" width="10.33203125" style="90" customWidth="1"/>
    <col min="6814" max="6815" width="10.5546875" style="90" customWidth="1"/>
    <col min="6816" max="6816" width="0" style="90" hidden="1" customWidth="1"/>
    <col min="6817" max="6817" width="10.6640625" style="90" customWidth="1"/>
    <col min="6818" max="6819" width="11.44140625" style="90"/>
    <col min="6820" max="6820" width="12" style="90" customWidth="1"/>
    <col min="6821" max="6821" width="11" style="90" bestFit="1" customWidth="1"/>
    <col min="6822" max="6822" width="10.88671875" style="90" bestFit="1" customWidth="1"/>
    <col min="6823" max="6823" width="11.5546875" style="90" customWidth="1"/>
    <col min="6824" max="6824" width="11.44140625" style="90"/>
    <col min="6825" max="6825" width="11.88671875" style="90" customWidth="1"/>
    <col min="6826" max="6826" width="12.109375" style="90" customWidth="1"/>
    <col min="6827" max="6827" width="0" style="90" hidden="1" customWidth="1"/>
    <col min="6828" max="6828" width="12.44140625" style="90" customWidth="1"/>
    <col min="6829" max="6829" width="0" style="90" hidden="1" customWidth="1"/>
    <col min="6830" max="6832" width="11.44140625" style="90"/>
    <col min="6833" max="6833" width="0" style="90" hidden="1" customWidth="1"/>
    <col min="6834" max="6841" width="11.44140625" style="90"/>
    <col min="6842" max="6842" width="10.6640625" style="90" customWidth="1"/>
    <col min="6843" max="6843" width="11.44140625" style="90"/>
    <col min="6844" max="6844" width="12.33203125" style="90" customWidth="1"/>
    <col min="6845" max="6845" width="13.33203125" style="90" customWidth="1"/>
    <col min="6846" max="6846" width="11.109375" style="90" customWidth="1"/>
    <col min="6847" max="6847" width="11.6640625" style="90" customWidth="1"/>
    <col min="6848" max="6848" width="11.44140625" style="90"/>
    <col min="6849" max="6849" width="13.6640625" style="90" bestFit="1" customWidth="1"/>
    <col min="6850" max="6852" width="11.44140625" style="90"/>
    <col min="6853" max="6853" width="13" style="90" bestFit="1" customWidth="1"/>
    <col min="6854" max="6854" width="12.33203125" style="90" bestFit="1" customWidth="1"/>
    <col min="6855" max="6857" width="11.44140625" style="90"/>
    <col min="6858" max="6858" width="15.33203125" style="90" customWidth="1"/>
    <col min="6859" max="6859" width="13" style="90" bestFit="1" customWidth="1"/>
    <col min="6860" max="6860" width="12.33203125" style="90" customWidth="1"/>
    <col min="6861" max="6861" width="0" style="90" hidden="1" customWidth="1"/>
    <col min="6862" max="6864" width="11.44140625" style="90"/>
    <col min="6865" max="6865" width="14.6640625" style="90" customWidth="1"/>
    <col min="6866" max="6866" width="12.5546875" style="90" customWidth="1"/>
    <col min="6867" max="6867" width="2.6640625" style="90" customWidth="1"/>
    <col min="6868" max="6868" width="9" style="90" customWidth="1"/>
    <col min="6869" max="6869" width="11.6640625" style="90" customWidth="1"/>
    <col min="6870" max="6870" width="12.5546875" style="90" customWidth="1"/>
    <col min="6871" max="6871" width="13.5546875" style="90" customWidth="1"/>
    <col min="6872" max="6873" width="11.6640625" style="90" customWidth="1"/>
    <col min="6874" max="6874" width="10.44140625" style="90" customWidth="1"/>
    <col min="6875" max="6875" width="2.6640625" style="90" customWidth="1"/>
    <col min="6876" max="6876" width="13.33203125" style="90" customWidth="1"/>
    <col min="6877" max="6877" width="12.6640625" style="90" customWidth="1"/>
    <col min="6878" max="6878" width="10.88671875" style="90" customWidth="1"/>
    <col min="6879" max="6879" width="13.33203125" style="90" customWidth="1"/>
    <col min="6880" max="6880" width="2.6640625" style="90" customWidth="1"/>
    <col min="6881" max="6881" width="11.5546875" style="90" customWidth="1"/>
    <col min="6882" max="6882" width="10.109375" style="90" customWidth="1"/>
    <col min="6883" max="6883" width="11.5546875" style="90" customWidth="1"/>
    <col min="6884" max="6884" width="10.88671875" style="90" customWidth="1"/>
    <col min="6885" max="6885" width="12" style="90" customWidth="1"/>
    <col min="6886" max="6886" width="12.88671875" style="90" customWidth="1"/>
    <col min="6887" max="6887" width="11.88671875" style="90" customWidth="1"/>
    <col min="6888" max="6888" width="13.88671875" style="90" customWidth="1"/>
    <col min="6889" max="6889" width="8.44140625" style="90" customWidth="1"/>
    <col min="6890" max="6890" width="12.6640625" style="90" customWidth="1"/>
    <col min="6891" max="6891" width="13" style="90" customWidth="1"/>
    <col min="6892" max="6893" width="10.88671875" style="90" customWidth="1"/>
    <col min="6894" max="6894" width="5.5546875" style="90" customWidth="1"/>
    <col min="6895" max="6895" width="11.109375" style="90" customWidth="1"/>
    <col min="6896" max="6896" width="10.109375" style="90" customWidth="1"/>
    <col min="6897" max="6897" width="12.44140625" style="90" customWidth="1"/>
    <col min="6898" max="6898" width="12.88671875" style="90" customWidth="1"/>
    <col min="6899" max="6899" width="11.88671875" style="90" customWidth="1"/>
    <col min="6900" max="6900" width="12.88671875" style="90" customWidth="1"/>
    <col min="6901" max="6901" width="11.88671875" style="90" customWidth="1"/>
    <col min="6902" max="6902" width="13.6640625" style="90" customWidth="1"/>
    <col min="6903" max="6903" width="3.33203125" style="90" customWidth="1"/>
    <col min="6904" max="6904" width="12.109375" style="90" customWidth="1"/>
    <col min="6905" max="6905" width="13" style="90" customWidth="1"/>
    <col min="6906" max="6906" width="10.88671875" style="90" customWidth="1"/>
    <col min="6907" max="6907" width="12.33203125" style="90" customWidth="1"/>
    <col min="6908" max="6909" width="2.6640625" style="90" customWidth="1"/>
    <col min="6910" max="6911" width="11.44140625" style="90"/>
    <col min="6912" max="6912" width="14.44140625" style="90" customWidth="1"/>
    <col min="6913" max="6913" width="13.44140625" style="90" customWidth="1"/>
    <col min="6914" max="6914" width="16.109375" style="90" customWidth="1"/>
    <col min="6915" max="6915" width="2.6640625" style="90" customWidth="1"/>
    <col min="6916" max="6919" width="11.44140625" style="90"/>
    <col min="6920" max="6920" width="10.109375" style="90" customWidth="1"/>
    <col min="6921" max="6921" width="11.44140625" style="90"/>
    <col min="6922" max="6922" width="15.44140625" style="90" bestFit="1" customWidth="1"/>
    <col min="6923" max="6924" width="12.88671875" style="90" bestFit="1" customWidth="1"/>
    <col min="6925" max="7059" width="11.44140625" style="90"/>
    <col min="7060" max="7060" width="1.6640625" style="90" customWidth="1"/>
    <col min="7061" max="7061" width="10" style="90" customWidth="1"/>
    <col min="7062" max="7062" width="11.44140625" style="90"/>
    <col min="7063" max="7064" width="8.109375" style="90" customWidth="1"/>
    <col min="7065" max="7065" width="8.88671875" style="90" customWidth="1"/>
    <col min="7066" max="7066" width="8.109375" style="90" customWidth="1"/>
    <col min="7067" max="7067" width="10.109375" style="90" customWidth="1"/>
    <col min="7068" max="7068" width="9.44140625" style="90" customWidth="1"/>
    <col min="7069" max="7069" width="10.33203125" style="90" customWidth="1"/>
    <col min="7070" max="7071" width="10.5546875" style="90" customWidth="1"/>
    <col min="7072" max="7072" width="0" style="90" hidden="1" customWidth="1"/>
    <col min="7073" max="7073" width="10.6640625" style="90" customWidth="1"/>
    <col min="7074" max="7075" width="11.44140625" style="90"/>
    <col min="7076" max="7076" width="12" style="90" customWidth="1"/>
    <col min="7077" max="7077" width="11" style="90" bestFit="1" customWidth="1"/>
    <col min="7078" max="7078" width="10.88671875" style="90" bestFit="1" customWidth="1"/>
    <col min="7079" max="7079" width="11.5546875" style="90" customWidth="1"/>
    <col min="7080" max="7080" width="11.44140625" style="90"/>
    <col min="7081" max="7081" width="11.88671875" style="90" customWidth="1"/>
    <col min="7082" max="7082" width="12.109375" style="90" customWidth="1"/>
    <col min="7083" max="7083" width="0" style="90" hidden="1" customWidth="1"/>
    <col min="7084" max="7084" width="12.44140625" style="90" customWidth="1"/>
    <col min="7085" max="7085" width="0" style="90" hidden="1" customWidth="1"/>
    <col min="7086" max="7088" width="11.44140625" style="90"/>
    <col min="7089" max="7089" width="0" style="90" hidden="1" customWidth="1"/>
    <col min="7090" max="7097" width="11.44140625" style="90"/>
    <col min="7098" max="7098" width="10.6640625" style="90" customWidth="1"/>
    <col min="7099" max="7099" width="11.44140625" style="90"/>
    <col min="7100" max="7100" width="12.33203125" style="90" customWidth="1"/>
    <col min="7101" max="7101" width="13.33203125" style="90" customWidth="1"/>
    <col min="7102" max="7102" width="11.109375" style="90" customWidth="1"/>
    <col min="7103" max="7103" width="11.6640625" style="90" customWidth="1"/>
    <col min="7104" max="7104" width="11.44140625" style="90"/>
    <col min="7105" max="7105" width="13.6640625" style="90" bestFit="1" customWidth="1"/>
    <col min="7106" max="7108" width="11.44140625" style="90"/>
    <col min="7109" max="7109" width="13" style="90" bestFit="1" customWidth="1"/>
    <col min="7110" max="7110" width="12.33203125" style="90" bestFit="1" customWidth="1"/>
    <col min="7111" max="7113" width="11.44140625" style="90"/>
    <col min="7114" max="7114" width="15.33203125" style="90" customWidth="1"/>
    <col min="7115" max="7115" width="13" style="90" bestFit="1" customWidth="1"/>
    <col min="7116" max="7116" width="12.33203125" style="90" customWidth="1"/>
    <col min="7117" max="7117" width="0" style="90" hidden="1" customWidth="1"/>
    <col min="7118" max="7120" width="11.44140625" style="90"/>
    <col min="7121" max="7121" width="14.6640625" style="90" customWidth="1"/>
    <col min="7122" max="7122" width="12.5546875" style="90" customWidth="1"/>
    <col min="7123" max="7123" width="2.6640625" style="90" customWidth="1"/>
    <col min="7124" max="7124" width="9" style="90" customWidth="1"/>
    <col min="7125" max="7125" width="11.6640625" style="90" customWidth="1"/>
    <col min="7126" max="7126" width="12.5546875" style="90" customWidth="1"/>
    <col min="7127" max="7127" width="13.5546875" style="90" customWidth="1"/>
    <col min="7128" max="7129" width="11.6640625" style="90" customWidth="1"/>
    <col min="7130" max="7130" width="10.44140625" style="90" customWidth="1"/>
    <col min="7131" max="7131" width="2.6640625" style="90" customWidth="1"/>
    <col min="7132" max="7132" width="13.33203125" style="90" customWidth="1"/>
    <col min="7133" max="7133" width="12.6640625" style="90" customWidth="1"/>
    <col min="7134" max="7134" width="10.88671875" style="90" customWidth="1"/>
    <col min="7135" max="7135" width="13.33203125" style="90" customWidth="1"/>
    <col min="7136" max="7136" width="2.6640625" style="90" customWidth="1"/>
    <col min="7137" max="7137" width="11.5546875" style="90" customWidth="1"/>
    <col min="7138" max="7138" width="10.109375" style="90" customWidth="1"/>
    <col min="7139" max="7139" width="11.5546875" style="90" customWidth="1"/>
    <col min="7140" max="7140" width="10.88671875" style="90" customWidth="1"/>
    <col min="7141" max="7141" width="12" style="90" customWidth="1"/>
    <col min="7142" max="7142" width="12.88671875" style="90" customWidth="1"/>
    <col min="7143" max="7143" width="11.88671875" style="90" customWidth="1"/>
    <col min="7144" max="7144" width="13.88671875" style="90" customWidth="1"/>
    <col min="7145" max="7145" width="8.44140625" style="90" customWidth="1"/>
    <col min="7146" max="7146" width="12.6640625" style="90" customWidth="1"/>
    <col min="7147" max="7147" width="13" style="90" customWidth="1"/>
    <col min="7148" max="7149" width="10.88671875" style="90" customWidth="1"/>
    <col min="7150" max="7150" width="5.5546875" style="90" customWidth="1"/>
    <col min="7151" max="7151" width="11.109375" style="90" customWidth="1"/>
    <col min="7152" max="7152" width="10.109375" style="90" customWidth="1"/>
    <col min="7153" max="7153" width="12.44140625" style="90" customWidth="1"/>
    <col min="7154" max="7154" width="12.88671875" style="90" customWidth="1"/>
    <col min="7155" max="7155" width="11.88671875" style="90" customWidth="1"/>
    <col min="7156" max="7156" width="12.88671875" style="90" customWidth="1"/>
    <col min="7157" max="7157" width="11.88671875" style="90" customWidth="1"/>
    <col min="7158" max="7158" width="13.6640625" style="90" customWidth="1"/>
    <col min="7159" max="7159" width="3.33203125" style="90" customWidth="1"/>
    <col min="7160" max="7160" width="12.109375" style="90" customWidth="1"/>
    <col min="7161" max="7161" width="13" style="90" customWidth="1"/>
    <col min="7162" max="7162" width="10.88671875" style="90" customWidth="1"/>
    <col min="7163" max="7163" width="12.33203125" style="90" customWidth="1"/>
    <col min="7164" max="7165" width="2.6640625" style="90" customWidth="1"/>
    <col min="7166" max="7167" width="11.44140625" style="90"/>
    <col min="7168" max="7168" width="14.44140625" style="90" customWidth="1"/>
    <col min="7169" max="7169" width="13.44140625" style="90" customWidth="1"/>
    <col min="7170" max="7170" width="16.109375" style="90" customWidth="1"/>
    <col min="7171" max="7171" width="2.6640625" style="90" customWidth="1"/>
    <col min="7172" max="7175" width="11.44140625" style="90"/>
    <col min="7176" max="7176" width="10.109375" style="90" customWidth="1"/>
    <col min="7177" max="7177" width="11.44140625" style="90"/>
    <col min="7178" max="7178" width="15.44140625" style="90" bestFit="1" customWidth="1"/>
    <col min="7179" max="7180" width="12.88671875" style="90" bestFit="1" customWidth="1"/>
    <col min="7181" max="7315" width="11.44140625" style="90"/>
    <col min="7316" max="7316" width="1.6640625" style="90" customWidth="1"/>
    <col min="7317" max="7317" width="10" style="90" customWidth="1"/>
    <col min="7318" max="7318" width="11.44140625" style="90"/>
    <col min="7319" max="7320" width="8.109375" style="90" customWidth="1"/>
    <col min="7321" max="7321" width="8.88671875" style="90" customWidth="1"/>
    <col min="7322" max="7322" width="8.109375" style="90" customWidth="1"/>
    <col min="7323" max="7323" width="10.109375" style="90" customWidth="1"/>
    <col min="7324" max="7324" width="9.44140625" style="90" customWidth="1"/>
    <col min="7325" max="7325" width="10.33203125" style="90" customWidth="1"/>
    <col min="7326" max="7327" width="10.5546875" style="90" customWidth="1"/>
    <col min="7328" max="7328" width="0" style="90" hidden="1" customWidth="1"/>
    <col min="7329" max="7329" width="10.6640625" style="90" customWidth="1"/>
    <col min="7330" max="7331" width="11.44140625" style="90"/>
    <col min="7332" max="7332" width="12" style="90" customWidth="1"/>
    <col min="7333" max="7333" width="11" style="90" bestFit="1" customWidth="1"/>
    <col min="7334" max="7334" width="10.88671875" style="90" bestFit="1" customWidth="1"/>
    <col min="7335" max="7335" width="11.5546875" style="90" customWidth="1"/>
    <col min="7336" max="7336" width="11.44140625" style="90"/>
    <col min="7337" max="7337" width="11.88671875" style="90" customWidth="1"/>
    <col min="7338" max="7338" width="12.109375" style="90" customWidth="1"/>
    <col min="7339" max="7339" width="0" style="90" hidden="1" customWidth="1"/>
    <col min="7340" max="7340" width="12.44140625" style="90" customWidth="1"/>
    <col min="7341" max="7341" width="0" style="90" hidden="1" customWidth="1"/>
    <col min="7342" max="7344" width="11.44140625" style="90"/>
    <col min="7345" max="7345" width="0" style="90" hidden="1" customWidth="1"/>
    <col min="7346" max="7353" width="11.44140625" style="90"/>
    <col min="7354" max="7354" width="10.6640625" style="90" customWidth="1"/>
    <col min="7355" max="7355" width="11.44140625" style="90"/>
    <col min="7356" max="7356" width="12.33203125" style="90" customWidth="1"/>
    <col min="7357" max="7357" width="13.33203125" style="90" customWidth="1"/>
    <col min="7358" max="7358" width="11.109375" style="90" customWidth="1"/>
    <col min="7359" max="7359" width="11.6640625" style="90" customWidth="1"/>
    <col min="7360" max="7360" width="11.44140625" style="90"/>
    <col min="7361" max="7361" width="13.6640625" style="90" bestFit="1" customWidth="1"/>
    <col min="7362" max="7364" width="11.44140625" style="90"/>
    <col min="7365" max="7365" width="13" style="90" bestFit="1" customWidth="1"/>
    <col min="7366" max="7366" width="12.33203125" style="90" bestFit="1" customWidth="1"/>
    <col min="7367" max="7369" width="11.44140625" style="90"/>
    <col min="7370" max="7370" width="15.33203125" style="90" customWidth="1"/>
    <col min="7371" max="7371" width="13" style="90" bestFit="1" customWidth="1"/>
    <col min="7372" max="7372" width="12.33203125" style="90" customWidth="1"/>
    <col min="7373" max="7373" width="0" style="90" hidden="1" customWidth="1"/>
    <col min="7374" max="7376" width="11.44140625" style="90"/>
    <col min="7377" max="7377" width="14.6640625" style="90" customWidth="1"/>
    <col min="7378" max="7378" width="12.5546875" style="90" customWidth="1"/>
    <col min="7379" max="7379" width="2.6640625" style="90" customWidth="1"/>
    <col min="7380" max="7380" width="9" style="90" customWidth="1"/>
    <col min="7381" max="7381" width="11.6640625" style="90" customWidth="1"/>
    <col min="7382" max="7382" width="12.5546875" style="90" customWidth="1"/>
    <col min="7383" max="7383" width="13.5546875" style="90" customWidth="1"/>
    <col min="7384" max="7385" width="11.6640625" style="90" customWidth="1"/>
    <col min="7386" max="7386" width="10.44140625" style="90" customWidth="1"/>
    <col min="7387" max="7387" width="2.6640625" style="90" customWidth="1"/>
    <col min="7388" max="7388" width="13.33203125" style="90" customWidth="1"/>
    <col min="7389" max="7389" width="12.6640625" style="90" customWidth="1"/>
    <col min="7390" max="7390" width="10.88671875" style="90" customWidth="1"/>
    <col min="7391" max="7391" width="13.33203125" style="90" customWidth="1"/>
    <col min="7392" max="7392" width="2.6640625" style="90" customWidth="1"/>
    <col min="7393" max="7393" width="11.5546875" style="90" customWidth="1"/>
    <col min="7394" max="7394" width="10.109375" style="90" customWidth="1"/>
    <col min="7395" max="7395" width="11.5546875" style="90" customWidth="1"/>
    <col min="7396" max="7396" width="10.88671875" style="90" customWidth="1"/>
    <col min="7397" max="7397" width="12" style="90" customWidth="1"/>
    <col min="7398" max="7398" width="12.88671875" style="90" customWidth="1"/>
    <col min="7399" max="7399" width="11.88671875" style="90" customWidth="1"/>
    <col min="7400" max="7400" width="13.88671875" style="90" customWidth="1"/>
    <col min="7401" max="7401" width="8.44140625" style="90" customWidth="1"/>
    <col min="7402" max="7402" width="12.6640625" style="90" customWidth="1"/>
    <col min="7403" max="7403" width="13" style="90" customWidth="1"/>
    <col min="7404" max="7405" width="10.88671875" style="90" customWidth="1"/>
    <col min="7406" max="7406" width="5.5546875" style="90" customWidth="1"/>
    <col min="7407" max="7407" width="11.109375" style="90" customWidth="1"/>
    <col min="7408" max="7408" width="10.109375" style="90" customWidth="1"/>
    <col min="7409" max="7409" width="12.44140625" style="90" customWidth="1"/>
    <col min="7410" max="7410" width="12.88671875" style="90" customWidth="1"/>
    <col min="7411" max="7411" width="11.88671875" style="90" customWidth="1"/>
    <col min="7412" max="7412" width="12.88671875" style="90" customWidth="1"/>
    <col min="7413" max="7413" width="11.88671875" style="90" customWidth="1"/>
    <col min="7414" max="7414" width="13.6640625" style="90" customWidth="1"/>
    <col min="7415" max="7415" width="3.33203125" style="90" customWidth="1"/>
    <col min="7416" max="7416" width="12.109375" style="90" customWidth="1"/>
    <col min="7417" max="7417" width="13" style="90" customWidth="1"/>
    <col min="7418" max="7418" width="10.88671875" style="90" customWidth="1"/>
    <col min="7419" max="7419" width="12.33203125" style="90" customWidth="1"/>
    <col min="7420" max="7421" width="2.6640625" style="90" customWidth="1"/>
    <col min="7422" max="7423" width="11.44140625" style="90"/>
    <col min="7424" max="7424" width="14.44140625" style="90" customWidth="1"/>
    <col min="7425" max="7425" width="13.44140625" style="90" customWidth="1"/>
    <col min="7426" max="7426" width="16.109375" style="90" customWidth="1"/>
    <col min="7427" max="7427" width="2.6640625" style="90" customWidth="1"/>
    <col min="7428" max="7431" width="11.44140625" style="90"/>
    <col min="7432" max="7432" width="10.109375" style="90" customWidth="1"/>
    <col min="7433" max="7433" width="11.44140625" style="90"/>
    <col min="7434" max="7434" width="15.44140625" style="90" bestFit="1" customWidth="1"/>
    <col min="7435" max="7436" width="12.88671875" style="90" bestFit="1" customWidth="1"/>
    <col min="7437" max="7571" width="11.44140625" style="90"/>
    <col min="7572" max="7572" width="1.6640625" style="90" customWidth="1"/>
    <col min="7573" max="7573" width="10" style="90" customWidth="1"/>
    <col min="7574" max="7574" width="11.44140625" style="90"/>
    <col min="7575" max="7576" width="8.109375" style="90" customWidth="1"/>
    <col min="7577" max="7577" width="8.88671875" style="90" customWidth="1"/>
    <col min="7578" max="7578" width="8.109375" style="90" customWidth="1"/>
    <col min="7579" max="7579" width="10.109375" style="90" customWidth="1"/>
    <col min="7580" max="7580" width="9.44140625" style="90" customWidth="1"/>
    <col min="7581" max="7581" width="10.33203125" style="90" customWidth="1"/>
    <col min="7582" max="7583" width="10.5546875" style="90" customWidth="1"/>
    <col min="7584" max="7584" width="0" style="90" hidden="1" customWidth="1"/>
    <col min="7585" max="7585" width="10.6640625" style="90" customWidth="1"/>
    <col min="7586" max="7587" width="11.44140625" style="90"/>
    <col min="7588" max="7588" width="12" style="90" customWidth="1"/>
    <col min="7589" max="7589" width="11" style="90" bestFit="1" customWidth="1"/>
    <col min="7590" max="7590" width="10.88671875" style="90" bestFit="1" customWidth="1"/>
    <col min="7591" max="7591" width="11.5546875" style="90" customWidth="1"/>
    <col min="7592" max="7592" width="11.44140625" style="90"/>
    <col min="7593" max="7593" width="11.88671875" style="90" customWidth="1"/>
    <col min="7594" max="7594" width="12.109375" style="90" customWidth="1"/>
    <col min="7595" max="7595" width="0" style="90" hidden="1" customWidth="1"/>
    <col min="7596" max="7596" width="12.44140625" style="90" customWidth="1"/>
    <col min="7597" max="7597" width="0" style="90" hidden="1" customWidth="1"/>
    <col min="7598" max="7600" width="11.44140625" style="90"/>
    <col min="7601" max="7601" width="0" style="90" hidden="1" customWidth="1"/>
    <col min="7602" max="7609" width="11.44140625" style="90"/>
    <col min="7610" max="7610" width="10.6640625" style="90" customWidth="1"/>
    <col min="7611" max="7611" width="11.44140625" style="90"/>
    <col min="7612" max="7612" width="12.33203125" style="90" customWidth="1"/>
    <col min="7613" max="7613" width="13.33203125" style="90" customWidth="1"/>
    <col min="7614" max="7614" width="11.109375" style="90" customWidth="1"/>
    <col min="7615" max="7615" width="11.6640625" style="90" customWidth="1"/>
    <col min="7616" max="7616" width="11.44140625" style="90"/>
    <col min="7617" max="7617" width="13.6640625" style="90" bestFit="1" customWidth="1"/>
    <col min="7618" max="7620" width="11.44140625" style="90"/>
    <col min="7621" max="7621" width="13" style="90" bestFit="1" customWidth="1"/>
    <col min="7622" max="7622" width="12.33203125" style="90" bestFit="1" customWidth="1"/>
    <col min="7623" max="7625" width="11.44140625" style="90"/>
    <col min="7626" max="7626" width="15.33203125" style="90" customWidth="1"/>
    <col min="7627" max="7627" width="13" style="90" bestFit="1" customWidth="1"/>
    <col min="7628" max="7628" width="12.33203125" style="90" customWidth="1"/>
    <col min="7629" max="7629" width="0" style="90" hidden="1" customWidth="1"/>
    <col min="7630" max="7632" width="11.44140625" style="90"/>
    <col min="7633" max="7633" width="14.6640625" style="90" customWidth="1"/>
    <col min="7634" max="7634" width="12.5546875" style="90" customWidth="1"/>
    <col min="7635" max="7635" width="2.6640625" style="90" customWidth="1"/>
    <col min="7636" max="7636" width="9" style="90" customWidth="1"/>
    <col min="7637" max="7637" width="11.6640625" style="90" customWidth="1"/>
    <col min="7638" max="7638" width="12.5546875" style="90" customWidth="1"/>
    <col min="7639" max="7639" width="13.5546875" style="90" customWidth="1"/>
    <col min="7640" max="7641" width="11.6640625" style="90" customWidth="1"/>
    <col min="7642" max="7642" width="10.44140625" style="90" customWidth="1"/>
    <col min="7643" max="7643" width="2.6640625" style="90" customWidth="1"/>
    <col min="7644" max="7644" width="13.33203125" style="90" customWidth="1"/>
    <col min="7645" max="7645" width="12.6640625" style="90" customWidth="1"/>
    <col min="7646" max="7646" width="10.88671875" style="90" customWidth="1"/>
    <col min="7647" max="7647" width="13.33203125" style="90" customWidth="1"/>
    <col min="7648" max="7648" width="2.6640625" style="90" customWidth="1"/>
    <col min="7649" max="7649" width="11.5546875" style="90" customWidth="1"/>
    <col min="7650" max="7650" width="10.109375" style="90" customWidth="1"/>
    <col min="7651" max="7651" width="11.5546875" style="90" customWidth="1"/>
    <col min="7652" max="7652" width="10.88671875" style="90" customWidth="1"/>
    <col min="7653" max="7653" width="12" style="90" customWidth="1"/>
    <col min="7654" max="7654" width="12.88671875" style="90" customWidth="1"/>
    <col min="7655" max="7655" width="11.88671875" style="90" customWidth="1"/>
    <col min="7656" max="7656" width="13.88671875" style="90" customWidth="1"/>
    <col min="7657" max="7657" width="8.44140625" style="90" customWidth="1"/>
    <col min="7658" max="7658" width="12.6640625" style="90" customWidth="1"/>
    <col min="7659" max="7659" width="13" style="90" customWidth="1"/>
    <col min="7660" max="7661" width="10.88671875" style="90" customWidth="1"/>
    <col min="7662" max="7662" width="5.5546875" style="90" customWidth="1"/>
    <col min="7663" max="7663" width="11.109375" style="90" customWidth="1"/>
    <col min="7664" max="7664" width="10.109375" style="90" customWidth="1"/>
    <col min="7665" max="7665" width="12.44140625" style="90" customWidth="1"/>
    <col min="7666" max="7666" width="12.88671875" style="90" customWidth="1"/>
    <col min="7667" max="7667" width="11.88671875" style="90" customWidth="1"/>
    <col min="7668" max="7668" width="12.88671875" style="90" customWidth="1"/>
    <col min="7669" max="7669" width="11.88671875" style="90" customWidth="1"/>
    <col min="7670" max="7670" width="13.6640625" style="90" customWidth="1"/>
    <col min="7671" max="7671" width="3.33203125" style="90" customWidth="1"/>
    <col min="7672" max="7672" width="12.109375" style="90" customWidth="1"/>
    <col min="7673" max="7673" width="13" style="90" customWidth="1"/>
    <col min="7674" max="7674" width="10.88671875" style="90" customWidth="1"/>
    <col min="7675" max="7675" width="12.33203125" style="90" customWidth="1"/>
    <col min="7676" max="7677" width="2.6640625" style="90" customWidth="1"/>
    <col min="7678" max="7679" width="11.44140625" style="90"/>
    <col min="7680" max="7680" width="14.44140625" style="90" customWidth="1"/>
    <col min="7681" max="7681" width="13.44140625" style="90" customWidth="1"/>
    <col min="7682" max="7682" width="16.109375" style="90" customWidth="1"/>
    <col min="7683" max="7683" width="2.6640625" style="90" customWidth="1"/>
    <col min="7684" max="7687" width="11.44140625" style="90"/>
    <col min="7688" max="7688" width="10.109375" style="90" customWidth="1"/>
    <col min="7689" max="7689" width="11.44140625" style="90"/>
    <col min="7690" max="7690" width="15.44140625" style="90" bestFit="1" customWidth="1"/>
    <col min="7691" max="7692" width="12.88671875" style="90" bestFit="1" customWidth="1"/>
    <col min="7693" max="7827" width="11.44140625" style="90"/>
    <col min="7828" max="7828" width="1.6640625" style="90" customWidth="1"/>
    <col min="7829" max="7829" width="10" style="90" customWidth="1"/>
    <col min="7830" max="7830" width="11.44140625" style="90"/>
    <col min="7831" max="7832" width="8.109375" style="90" customWidth="1"/>
    <col min="7833" max="7833" width="8.88671875" style="90" customWidth="1"/>
    <col min="7834" max="7834" width="8.109375" style="90" customWidth="1"/>
    <col min="7835" max="7835" width="10.109375" style="90" customWidth="1"/>
    <col min="7836" max="7836" width="9.44140625" style="90" customWidth="1"/>
    <col min="7837" max="7837" width="10.33203125" style="90" customWidth="1"/>
    <col min="7838" max="7839" width="10.5546875" style="90" customWidth="1"/>
    <col min="7840" max="7840" width="0" style="90" hidden="1" customWidth="1"/>
    <col min="7841" max="7841" width="10.6640625" style="90" customWidth="1"/>
    <col min="7842" max="7843" width="11.44140625" style="90"/>
    <col min="7844" max="7844" width="12" style="90" customWidth="1"/>
    <col min="7845" max="7845" width="11" style="90" bestFit="1" customWidth="1"/>
    <col min="7846" max="7846" width="10.88671875" style="90" bestFit="1" customWidth="1"/>
    <col min="7847" max="7847" width="11.5546875" style="90" customWidth="1"/>
    <col min="7848" max="7848" width="11.44140625" style="90"/>
    <col min="7849" max="7849" width="11.88671875" style="90" customWidth="1"/>
    <col min="7850" max="7850" width="12.109375" style="90" customWidth="1"/>
    <col min="7851" max="7851" width="0" style="90" hidden="1" customWidth="1"/>
    <col min="7852" max="7852" width="12.44140625" style="90" customWidth="1"/>
    <col min="7853" max="7853" width="0" style="90" hidden="1" customWidth="1"/>
    <col min="7854" max="7856" width="11.44140625" style="90"/>
    <col min="7857" max="7857" width="0" style="90" hidden="1" customWidth="1"/>
    <col min="7858" max="7865" width="11.44140625" style="90"/>
    <col min="7866" max="7866" width="10.6640625" style="90" customWidth="1"/>
    <col min="7867" max="7867" width="11.44140625" style="90"/>
    <col min="7868" max="7868" width="12.33203125" style="90" customWidth="1"/>
    <col min="7869" max="7869" width="13.33203125" style="90" customWidth="1"/>
    <col min="7870" max="7870" width="11.109375" style="90" customWidth="1"/>
    <col min="7871" max="7871" width="11.6640625" style="90" customWidth="1"/>
    <col min="7872" max="7872" width="11.44140625" style="90"/>
    <col min="7873" max="7873" width="13.6640625" style="90" bestFit="1" customWidth="1"/>
    <col min="7874" max="7876" width="11.44140625" style="90"/>
    <col min="7877" max="7877" width="13" style="90" bestFit="1" customWidth="1"/>
    <col min="7878" max="7878" width="12.33203125" style="90" bestFit="1" customWidth="1"/>
    <col min="7879" max="7881" width="11.44140625" style="90"/>
    <col min="7882" max="7882" width="15.33203125" style="90" customWidth="1"/>
    <col min="7883" max="7883" width="13" style="90" bestFit="1" customWidth="1"/>
    <col min="7884" max="7884" width="12.33203125" style="90" customWidth="1"/>
    <col min="7885" max="7885" width="0" style="90" hidden="1" customWidth="1"/>
    <col min="7886" max="7888" width="11.44140625" style="90"/>
    <col min="7889" max="7889" width="14.6640625" style="90" customWidth="1"/>
    <col min="7890" max="7890" width="12.5546875" style="90" customWidth="1"/>
    <col min="7891" max="7891" width="2.6640625" style="90" customWidth="1"/>
    <col min="7892" max="7892" width="9" style="90" customWidth="1"/>
    <col min="7893" max="7893" width="11.6640625" style="90" customWidth="1"/>
    <col min="7894" max="7894" width="12.5546875" style="90" customWidth="1"/>
    <col min="7895" max="7895" width="13.5546875" style="90" customWidth="1"/>
    <col min="7896" max="7897" width="11.6640625" style="90" customWidth="1"/>
    <col min="7898" max="7898" width="10.44140625" style="90" customWidth="1"/>
    <col min="7899" max="7899" width="2.6640625" style="90" customWidth="1"/>
    <col min="7900" max="7900" width="13.33203125" style="90" customWidth="1"/>
    <col min="7901" max="7901" width="12.6640625" style="90" customWidth="1"/>
    <col min="7902" max="7902" width="10.88671875" style="90" customWidth="1"/>
    <col min="7903" max="7903" width="13.33203125" style="90" customWidth="1"/>
    <col min="7904" max="7904" width="2.6640625" style="90" customWidth="1"/>
    <col min="7905" max="7905" width="11.5546875" style="90" customWidth="1"/>
    <col min="7906" max="7906" width="10.109375" style="90" customWidth="1"/>
    <col min="7907" max="7907" width="11.5546875" style="90" customWidth="1"/>
    <col min="7908" max="7908" width="10.88671875" style="90" customWidth="1"/>
    <col min="7909" max="7909" width="12" style="90" customWidth="1"/>
    <col min="7910" max="7910" width="12.88671875" style="90" customWidth="1"/>
    <col min="7911" max="7911" width="11.88671875" style="90" customWidth="1"/>
    <col min="7912" max="7912" width="13.88671875" style="90" customWidth="1"/>
    <col min="7913" max="7913" width="8.44140625" style="90" customWidth="1"/>
    <col min="7914" max="7914" width="12.6640625" style="90" customWidth="1"/>
    <col min="7915" max="7915" width="13" style="90" customWidth="1"/>
    <col min="7916" max="7917" width="10.88671875" style="90" customWidth="1"/>
    <col min="7918" max="7918" width="5.5546875" style="90" customWidth="1"/>
    <col min="7919" max="7919" width="11.109375" style="90" customWidth="1"/>
    <col min="7920" max="7920" width="10.109375" style="90" customWidth="1"/>
    <col min="7921" max="7921" width="12.44140625" style="90" customWidth="1"/>
    <col min="7922" max="7922" width="12.88671875" style="90" customWidth="1"/>
    <col min="7923" max="7923" width="11.88671875" style="90" customWidth="1"/>
    <col min="7924" max="7924" width="12.88671875" style="90" customWidth="1"/>
    <col min="7925" max="7925" width="11.88671875" style="90" customWidth="1"/>
    <col min="7926" max="7926" width="13.6640625" style="90" customWidth="1"/>
    <col min="7927" max="7927" width="3.33203125" style="90" customWidth="1"/>
    <col min="7928" max="7928" width="12.109375" style="90" customWidth="1"/>
    <col min="7929" max="7929" width="13" style="90" customWidth="1"/>
    <col min="7930" max="7930" width="10.88671875" style="90" customWidth="1"/>
    <col min="7931" max="7931" width="12.33203125" style="90" customWidth="1"/>
    <col min="7932" max="7933" width="2.6640625" style="90" customWidth="1"/>
    <col min="7934" max="7935" width="11.44140625" style="90"/>
    <col min="7936" max="7936" width="14.44140625" style="90" customWidth="1"/>
    <col min="7937" max="7937" width="13.44140625" style="90" customWidth="1"/>
    <col min="7938" max="7938" width="16.109375" style="90" customWidth="1"/>
    <col min="7939" max="7939" width="2.6640625" style="90" customWidth="1"/>
    <col min="7940" max="7943" width="11.44140625" style="90"/>
    <col min="7944" max="7944" width="10.109375" style="90" customWidth="1"/>
    <col min="7945" max="7945" width="11.44140625" style="90"/>
    <col min="7946" max="7946" width="15.44140625" style="90" bestFit="1" customWidth="1"/>
    <col min="7947" max="7948" width="12.88671875" style="90" bestFit="1" customWidth="1"/>
    <col min="7949" max="8083" width="11.44140625" style="90"/>
    <col min="8084" max="8084" width="1.6640625" style="90" customWidth="1"/>
    <col min="8085" max="8085" width="10" style="90" customWidth="1"/>
    <col min="8086" max="8086" width="11.44140625" style="90"/>
    <col min="8087" max="8088" width="8.109375" style="90" customWidth="1"/>
    <col min="8089" max="8089" width="8.88671875" style="90" customWidth="1"/>
    <col min="8090" max="8090" width="8.109375" style="90" customWidth="1"/>
    <col min="8091" max="8091" width="10.109375" style="90" customWidth="1"/>
    <col min="8092" max="8092" width="9.44140625" style="90" customWidth="1"/>
    <col min="8093" max="8093" width="10.33203125" style="90" customWidth="1"/>
    <col min="8094" max="8095" width="10.5546875" style="90" customWidth="1"/>
    <col min="8096" max="8096" width="0" style="90" hidden="1" customWidth="1"/>
    <col min="8097" max="8097" width="10.6640625" style="90" customWidth="1"/>
    <col min="8098" max="8099" width="11.44140625" style="90"/>
    <col min="8100" max="8100" width="12" style="90" customWidth="1"/>
    <col min="8101" max="8101" width="11" style="90" bestFit="1" customWidth="1"/>
    <col min="8102" max="8102" width="10.88671875" style="90" bestFit="1" customWidth="1"/>
    <col min="8103" max="8103" width="11.5546875" style="90" customWidth="1"/>
    <col min="8104" max="8104" width="11.44140625" style="90"/>
    <col min="8105" max="8105" width="11.88671875" style="90" customWidth="1"/>
    <col min="8106" max="8106" width="12.109375" style="90" customWidth="1"/>
    <col min="8107" max="8107" width="0" style="90" hidden="1" customWidth="1"/>
    <col min="8108" max="8108" width="12.44140625" style="90" customWidth="1"/>
    <col min="8109" max="8109" width="0" style="90" hidden="1" customWidth="1"/>
    <col min="8110" max="8112" width="11.44140625" style="90"/>
    <col min="8113" max="8113" width="0" style="90" hidden="1" customWidth="1"/>
    <col min="8114" max="8121" width="11.44140625" style="90"/>
    <col min="8122" max="8122" width="10.6640625" style="90" customWidth="1"/>
    <col min="8123" max="8123" width="11.44140625" style="90"/>
    <col min="8124" max="8124" width="12.33203125" style="90" customWidth="1"/>
    <col min="8125" max="8125" width="13.33203125" style="90" customWidth="1"/>
    <col min="8126" max="8126" width="11.109375" style="90" customWidth="1"/>
    <col min="8127" max="8127" width="11.6640625" style="90" customWidth="1"/>
    <col min="8128" max="8128" width="11.44140625" style="90"/>
    <col min="8129" max="8129" width="13.6640625" style="90" bestFit="1" customWidth="1"/>
    <col min="8130" max="8132" width="11.44140625" style="90"/>
    <col min="8133" max="8133" width="13" style="90" bestFit="1" customWidth="1"/>
    <col min="8134" max="8134" width="12.33203125" style="90" bestFit="1" customWidth="1"/>
    <col min="8135" max="8137" width="11.44140625" style="90"/>
    <col min="8138" max="8138" width="15.33203125" style="90" customWidth="1"/>
    <col min="8139" max="8139" width="13" style="90" bestFit="1" customWidth="1"/>
    <col min="8140" max="8140" width="12.33203125" style="90" customWidth="1"/>
    <col min="8141" max="8141" width="0" style="90" hidden="1" customWidth="1"/>
    <col min="8142" max="8144" width="11.44140625" style="90"/>
    <col min="8145" max="8145" width="14.6640625" style="90" customWidth="1"/>
    <col min="8146" max="8146" width="12.5546875" style="90" customWidth="1"/>
    <col min="8147" max="8147" width="2.6640625" style="90" customWidth="1"/>
    <col min="8148" max="8148" width="9" style="90" customWidth="1"/>
    <col min="8149" max="8149" width="11.6640625" style="90" customWidth="1"/>
    <col min="8150" max="8150" width="12.5546875" style="90" customWidth="1"/>
    <col min="8151" max="8151" width="13.5546875" style="90" customWidth="1"/>
    <col min="8152" max="8153" width="11.6640625" style="90" customWidth="1"/>
    <col min="8154" max="8154" width="10.44140625" style="90" customWidth="1"/>
    <col min="8155" max="8155" width="2.6640625" style="90" customWidth="1"/>
    <col min="8156" max="8156" width="13.33203125" style="90" customWidth="1"/>
    <col min="8157" max="8157" width="12.6640625" style="90" customWidth="1"/>
    <col min="8158" max="8158" width="10.88671875" style="90" customWidth="1"/>
    <col min="8159" max="8159" width="13.33203125" style="90" customWidth="1"/>
    <col min="8160" max="8160" width="2.6640625" style="90" customWidth="1"/>
    <col min="8161" max="8161" width="11.5546875" style="90" customWidth="1"/>
    <col min="8162" max="8162" width="10.109375" style="90" customWidth="1"/>
    <col min="8163" max="8163" width="11.5546875" style="90" customWidth="1"/>
    <col min="8164" max="8164" width="10.88671875" style="90" customWidth="1"/>
    <col min="8165" max="8165" width="12" style="90" customWidth="1"/>
    <col min="8166" max="8166" width="12.88671875" style="90" customWidth="1"/>
    <col min="8167" max="8167" width="11.88671875" style="90" customWidth="1"/>
    <col min="8168" max="8168" width="13.88671875" style="90" customWidth="1"/>
    <col min="8169" max="8169" width="8.44140625" style="90" customWidth="1"/>
    <col min="8170" max="8170" width="12.6640625" style="90" customWidth="1"/>
    <col min="8171" max="8171" width="13" style="90" customWidth="1"/>
    <col min="8172" max="8173" width="10.88671875" style="90" customWidth="1"/>
    <col min="8174" max="8174" width="5.5546875" style="90" customWidth="1"/>
    <col min="8175" max="8175" width="11.109375" style="90" customWidth="1"/>
    <col min="8176" max="8176" width="10.109375" style="90" customWidth="1"/>
    <col min="8177" max="8177" width="12.44140625" style="90" customWidth="1"/>
    <col min="8178" max="8178" width="12.88671875" style="90" customWidth="1"/>
    <col min="8179" max="8179" width="11.88671875" style="90" customWidth="1"/>
    <col min="8180" max="8180" width="12.88671875" style="90" customWidth="1"/>
    <col min="8181" max="8181" width="11.88671875" style="90" customWidth="1"/>
    <col min="8182" max="8182" width="13.6640625" style="90" customWidth="1"/>
    <col min="8183" max="8183" width="3.33203125" style="90" customWidth="1"/>
    <col min="8184" max="8184" width="12.109375" style="90" customWidth="1"/>
    <col min="8185" max="8185" width="13" style="90" customWidth="1"/>
    <col min="8186" max="8186" width="10.88671875" style="90" customWidth="1"/>
    <col min="8187" max="8187" width="12.33203125" style="90" customWidth="1"/>
    <col min="8188" max="8189" width="2.6640625" style="90" customWidth="1"/>
    <col min="8190" max="8191" width="11.44140625" style="90"/>
    <col min="8192" max="8192" width="14.44140625" style="90" customWidth="1"/>
    <col min="8193" max="8193" width="13.44140625" style="90" customWidth="1"/>
    <col min="8194" max="8194" width="16.109375" style="90" customWidth="1"/>
    <col min="8195" max="8195" width="2.6640625" style="90" customWidth="1"/>
    <col min="8196" max="8199" width="11.44140625" style="90"/>
    <col min="8200" max="8200" width="10.109375" style="90" customWidth="1"/>
    <col min="8201" max="8201" width="11.44140625" style="90"/>
    <col min="8202" max="8202" width="15.44140625" style="90" bestFit="1" customWidth="1"/>
    <col min="8203" max="8204" width="12.88671875" style="90" bestFit="1" customWidth="1"/>
    <col min="8205" max="8339" width="11.44140625" style="90"/>
    <col min="8340" max="8340" width="1.6640625" style="90" customWidth="1"/>
    <col min="8341" max="8341" width="10" style="90" customWidth="1"/>
    <col min="8342" max="8342" width="11.44140625" style="90"/>
    <col min="8343" max="8344" width="8.109375" style="90" customWidth="1"/>
    <col min="8345" max="8345" width="8.88671875" style="90" customWidth="1"/>
    <col min="8346" max="8346" width="8.109375" style="90" customWidth="1"/>
    <col min="8347" max="8347" width="10.109375" style="90" customWidth="1"/>
    <col min="8348" max="8348" width="9.44140625" style="90" customWidth="1"/>
    <col min="8349" max="8349" width="10.33203125" style="90" customWidth="1"/>
    <col min="8350" max="8351" width="10.5546875" style="90" customWidth="1"/>
    <col min="8352" max="8352" width="0" style="90" hidden="1" customWidth="1"/>
    <col min="8353" max="8353" width="10.6640625" style="90" customWidth="1"/>
    <col min="8354" max="8355" width="11.44140625" style="90"/>
    <col min="8356" max="8356" width="12" style="90" customWidth="1"/>
    <col min="8357" max="8357" width="11" style="90" bestFit="1" customWidth="1"/>
    <col min="8358" max="8358" width="10.88671875" style="90" bestFit="1" customWidth="1"/>
    <col min="8359" max="8359" width="11.5546875" style="90" customWidth="1"/>
    <col min="8360" max="8360" width="11.44140625" style="90"/>
    <col min="8361" max="8361" width="11.88671875" style="90" customWidth="1"/>
    <col min="8362" max="8362" width="12.109375" style="90" customWidth="1"/>
    <col min="8363" max="8363" width="0" style="90" hidden="1" customWidth="1"/>
    <col min="8364" max="8364" width="12.44140625" style="90" customWidth="1"/>
    <col min="8365" max="8365" width="0" style="90" hidden="1" customWidth="1"/>
    <col min="8366" max="8368" width="11.44140625" style="90"/>
    <col min="8369" max="8369" width="0" style="90" hidden="1" customWidth="1"/>
    <col min="8370" max="8377" width="11.44140625" style="90"/>
    <col min="8378" max="8378" width="10.6640625" style="90" customWidth="1"/>
    <col min="8379" max="8379" width="11.44140625" style="90"/>
    <col min="8380" max="8380" width="12.33203125" style="90" customWidth="1"/>
    <col min="8381" max="8381" width="13.33203125" style="90" customWidth="1"/>
    <col min="8382" max="8382" width="11.109375" style="90" customWidth="1"/>
    <col min="8383" max="8383" width="11.6640625" style="90" customWidth="1"/>
    <col min="8384" max="8384" width="11.44140625" style="90"/>
    <col min="8385" max="8385" width="13.6640625" style="90" bestFit="1" customWidth="1"/>
    <col min="8386" max="8388" width="11.44140625" style="90"/>
    <col min="8389" max="8389" width="13" style="90" bestFit="1" customWidth="1"/>
    <col min="8390" max="8390" width="12.33203125" style="90" bestFit="1" customWidth="1"/>
    <col min="8391" max="8393" width="11.44140625" style="90"/>
    <col min="8394" max="8394" width="15.33203125" style="90" customWidth="1"/>
    <col min="8395" max="8395" width="13" style="90" bestFit="1" customWidth="1"/>
    <col min="8396" max="8396" width="12.33203125" style="90" customWidth="1"/>
    <col min="8397" max="8397" width="0" style="90" hidden="1" customWidth="1"/>
    <col min="8398" max="8400" width="11.44140625" style="90"/>
    <col min="8401" max="8401" width="14.6640625" style="90" customWidth="1"/>
    <col min="8402" max="8402" width="12.5546875" style="90" customWidth="1"/>
    <col min="8403" max="8403" width="2.6640625" style="90" customWidth="1"/>
    <col min="8404" max="8404" width="9" style="90" customWidth="1"/>
    <col min="8405" max="8405" width="11.6640625" style="90" customWidth="1"/>
    <col min="8406" max="8406" width="12.5546875" style="90" customWidth="1"/>
    <col min="8407" max="8407" width="13.5546875" style="90" customWidth="1"/>
    <col min="8408" max="8409" width="11.6640625" style="90" customWidth="1"/>
    <col min="8410" max="8410" width="10.44140625" style="90" customWidth="1"/>
    <col min="8411" max="8411" width="2.6640625" style="90" customWidth="1"/>
    <col min="8412" max="8412" width="13.33203125" style="90" customWidth="1"/>
    <col min="8413" max="8413" width="12.6640625" style="90" customWidth="1"/>
    <col min="8414" max="8414" width="10.88671875" style="90" customWidth="1"/>
    <col min="8415" max="8415" width="13.33203125" style="90" customWidth="1"/>
    <col min="8416" max="8416" width="2.6640625" style="90" customWidth="1"/>
    <col min="8417" max="8417" width="11.5546875" style="90" customWidth="1"/>
    <col min="8418" max="8418" width="10.109375" style="90" customWidth="1"/>
    <col min="8419" max="8419" width="11.5546875" style="90" customWidth="1"/>
    <col min="8420" max="8420" width="10.88671875" style="90" customWidth="1"/>
    <col min="8421" max="8421" width="12" style="90" customWidth="1"/>
    <col min="8422" max="8422" width="12.88671875" style="90" customWidth="1"/>
    <col min="8423" max="8423" width="11.88671875" style="90" customWidth="1"/>
    <col min="8424" max="8424" width="13.88671875" style="90" customWidth="1"/>
    <col min="8425" max="8425" width="8.44140625" style="90" customWidth="1"/>
    <col min="8426" max="8426" width="12.6640625" style="90" customWidth="1"/>
    <col min="8427" max="8427" width="13" style="90" customWidth="1"/>
    <col min="8428" max="8429" width="10.88671875" style="90" customWidth="1"/>
    <col min="8430" max="8430" width="5.5546875" style="90" customWidth="1"/>
    <col min="8431" max="8431" width="11.109375" style="90" customWidth="1"/>
    <col min="8432" max="8432" width="10.109375" style="90" customWidth="1"/>
    <col min="8433" max="8433" width="12.44140625" style="90" customWidth="1"/>
    <col min="8434" max="8434" width="12.88671875" style="90" customWidth="1"/>
    <col min="8435" max="8435" width="11.88671875" style="90" customWidth="1"/>
    <col min="8436" max="8436" width="12.88671875" style="90" customWidth="1"/>
    <col min="8437" max="8437" width="11.88671875" style="90" customWidth="1"/>
    <col min="8438" max="8438" width="13.6640625" style="90" customWidth="1"/>
    <col min="8439" max="8439" width="3.33203125" style="90" customWidth="1"/>
    <col min="8440" max="8440" width="12.109375" style="90" customWidth="1"/>
    <col min="8441" max="8441" width="13" style="90" customWidth="1"/>
    <col min="8442" max="8442" width="10.88671875" style="90" customWidth="1"/>
    <col min="8443" max="8443" width="12.33203125" style="90" customWidth="1"/>
    <col min="8444" max="8445" width="2.6640625" style="90" customWidth="1"/>
    <col min="8446" max="8447" width="11.44140625" style="90"/>
    <col min="8448" max="8448" width="14.44140625" style="90" customWidth="1"/>
    <col min="8449" max="8449" width="13.44140625" style="90" customWidth="1"/>
    <col min="8450" max="8450" width="16.109375" style="90" customWidth="1"/>
    <col min="8451" max="8451" width="2.6640625" style="90" customWidth="1"/>
    <col min="8452" max="8455" width="11.44140625" style="90"/>
    <col min="8456" max="8456" width="10.109375" style="90" customWidth="1"/>
    <col min="8457" max="8457" width="11.44140625" style="90"/>
    <col min="8458" max="8458" width="15.44140625" style="90" bestFit="1" customWidth="1"/>
    <col min="8459" max="8460" width="12.88671875" style="90" bestFit="1" customWidth="1"/>
    <col min="8461" max="8595" width="11.44140625" style="90"/>
    <col min="8596" max="8596" width="1.6640625" style="90" customWidth="1"/>
    <col min="8597" max="8597" width="10" style="90" customWidth="1"/>
    <col min="8598" max="8598" width="11.44140625" style="90"/>
    <col min="8599" max="8600" width="8.109375" style="90" customWidth="1"/>
    <col min="8601" max="8601" width="8.88671875" style="90" customWidth="1"/>
    <col min="8602" max="8602" width="8.109375" style="90" customWidth="1"/>
    <col min="8603" max="8603" width="10.109375" style="90" customWidth="1"/>
    <col min="8604" max="8604" width="9.44140625" style="90" customWidth="1"/>
    <col min="8605" max="8605" width="10.33203125" style="90" customWidth="1"/>
    <col min="8606" max="8607" width="10.5546875" style="90" customWidth="1"/>
    <col min="8608" max="8608" width="0" style="90" hidden="1" customWidth="1"/>
    <col min="8609" max="8609" width="10.6640625" style="90" customWidth="1"/>
    <col min="8610" max="8611" width="11.44140625" style="90"/>
    <col min="8612" max="8612" width="12" style="90" customWidth="1"/>
    <col min="8613" max="8613" width="11" style="90" bestFit="1" customWidth="1"/>
    <col min="8614" max="8614" width="10.88671875" style="90" bestFit="1" customWidth="1"/>
    <col min="8615" max="8615" width="11.5546875" style="90" customWidth="1"/>
    <col min="8616" max="8616" width="11.44140625" style="90"/>
    <col min="8617" max="8617" width="11.88671875" style="90" customWidth="1"/>
    <col min="8618" max="8618" width="12.109375" style="90" customWidth="1"/>
    <col min="8619" max="8619" width="0" style="90" hidden="1" customWidth="1"/>
    <col min="8620" max="8620" width="12.44140625" style="90" customWidth="1"/>
    <col min="8621" max="8621" width="0" style="90" hidden="1" customWidth="1"/>
    <col min="8622" max="8624" width="11.44140625" style="90"/>
    <col min="8625" max="8625" width="0" style="90" hidden="1" customWidth="1"/>
    <col min="8626" max="8633" width="11.44140625" style="90"/>
    <col min="8634" max="8634" width="10.6640625" style="90" customWidth="1"/>
    <col min="8635" max="8635" width="11.44140625" style="90"/>
    <col min="8636" max="8636" width="12.33203125" style="90" customWidth="1"/>
    <col min="8637" max="8637" width="13.33203125" style="90" customWidth="1"/>
    <col min="8638" max="8638" width="11.109375" style="90" customWidth="1"/>
    <col min="8639" max="8639" width="11.6640625" style="90" customWidth="1"/>
    <col min="8640" max="8640" width="11.44140625" style="90"/>
    <col min="8641" max="8641" width="13.6640625" style="90" bestFit="1" customWidth="1"/>
    <col min="8642" max="8644" width="11.44140625" style="90"/>
    <col min="8645" max="8645" width="13" style="90" bestFit="1" customWidth="1"/>
    <col min="8646" max="8646" width="12.33203125" style="90" bestFit="1" customWidth="1"/>
    <col min="8647" max="8649" width="11.44140625" style="90"/>
    <col min="8650" max="8650" width="15.33203125" style="90" customWidth="1"/>
    <col min="8651" max="8651" width="13" style="90" bestFit="1" customWidth="1"/>
    <col min="8652" max="8652" width="12.33203125" style="90" customWidth="1"/>
    <col min="8653" max="8653" width="0" style="90" hidden="1" customWidth="1"/>
    <col min="8654" max="8656" width="11.44140625" style="90"/>
    <col min="8657" max="8657" width="14.6640625" style="90" customWidth="1"/>
    <col min="8658" max="8658" width="12.5546875" style="90" customWidth="1"/>
    <col min="8659" max="8659" width="2.6640625" style="90" customWidth="1"/>
    <col min="8660" max="8660" width="9" style="90" customWidth="1"/>
    <col min="8661" max="8661" width="11.6640625" style="90" customWidth="1"/>
    <col min="8662" max="8662" width="12.5546875" style="90" customWidth="1"/>
    <col min="8663" max="8663" width="13.5546875" style="90" customWidth="1"/>
    <col min="8664" max="8665" width="11.6640625" style="90" customWidth="1"/>
    <col min="8666" max="8666" width="10.44140625" style="90" customWidth="1"/>
    <col min="8667" max="8667" width="2.6640625" style="90" customWidth="1"/>
    <col min="8668" max="8668" width="13.33203125" style="90" customWidth="1"/>
    <col min="8669" max="8669" width="12.6640625" style="90" customWidth="1"/>
    <col min="8670" max="8670" width="10.88671875" style="90" customWidth="1"/>
    <col min="8671" max="8671" width="13.33203125" style="90" customWidth="1"/>
    <col min="8672" max="8672" width="2.6640625" style="90" customWidth="1"/>
    <col min="8673" max="8673" width="11.5546875" style="90" customWidth="1"/>
    <col min="8674" max="8674" width="10.109375" style="90" customWidth="1"/>
    <col min="8675" max="8675" width="11.5546875" style="90" customWidth="1"/>
    <col min="8676" max="8676" width="10.88671875" style="90" customWidth="1"/>
    <col min="8677" max="8677" width="12" style="90" customWidth="1"/>
    <col min="8678" max="8678" width="12.88671875" style="90" customWidth="1"/>
    <col min="8679" max="8679" width="11.88671875" style="90" customWidth="1"/>
    <col min="8680" max="8680" width="13.88671875" style="90" customWidth="1"/>
    <col min="8681" max="8681" width="8.44140625" style="90" customWidth="1"/>
    <col min="8682" max="8682" width="12.6640625" style="90" customWidth="1"/>
    <col min="8683" max="8683" width="13" style="90" customWidth="1"/>
    <col min="8684" max="8685" width="10.88671875" style="90" customWidth="1"/>
    <col min="8686" max="8686" width="5.5546875" style="90" customWidth="1"/>
    <col min="8687" max="8687" width="11.109375" style="90" customWidth="1"/>
    <col min="8688" max="8688" width="10.109375" style="90" customWidth="1"/>
    <col min="8689" max="8689" width="12.44140625" style="90" customWidth="1"/>
    <col min="8690" max="8690" width="12.88671875" style="90" customWidth="1"/>
    <col min="8691" max="8691" width="11.88671875" style="90" customWidth="1"/>
    <col min="8692" max="8692" width="12.88671875" style="90" customWidth="1"/>
    <col min="8693" max="8693" width="11.88671875" style="90" customWidth="1"/>
    <col min="8694" max="8694" width="13.6640625" style="90" customWidth="1"/>
    <col min="8695" max="8695" width="3.33203125" style="90" customWidth="1"/>
    <col min="8696" max="8696" width="12.109375" style="90" customWidth="1"/>
    <col min="8697" max="8697" width="13" style="90" customWidth="1"/>
    <col min="8698" max="8698" width="10.88671875" style="90" customWidth="1"/>
    <col min="8699" max="8699" width="12.33203125" style="90" customWidth="1"/>
    <col min="8700" max="8701" width="2.6640625" style="90" customWidth="1"/>
    <col min="8702" max="8703" width="11.44140625" style="90"/>
    <col min="8704" max="8704" width="14.44140625" style="90" customWidth="1"/>
    <col min="8705" max="8705" width="13.44140625" style="90" customWidth="1"/>
    <col min="8706" max="8706" width="16.109375" style="90" customWidth="1"/>
    <col min="8707" max="8707" width="2.6640625" style="90" customWidth="1"/>
    <col min="8708" max="8711" width="11.44140625" style="90"/>
    <col min="8712" max="8712" width="10.109375" style="90" customWidth="1"/>
    <col min="8713" max="8713" width="11.44140625" style="90"/>
    <col min="8714" max="8714" width="15.44140625" style="90" bestFit="1" customWidth="1"/>
    <col min="8715" max="8716" width="12.88671875" style="90" bestFit="1" customWidth="1"/>
    <col min="8717" max="8851" width="11.44140625" style="90"/>
    <col min="8852" max="8852" width="1.6640625" style="90" customWidth="1"/>
    <col min="8853" max="8853" width="10" style="90" customWidth="1"/>
    <col min="8854" max="8854" width="11.44140625" style="90"/>
    <col min="8855" max="8856" width="8.109375" style="90" customWidth="1"/>
    <col min="8857" max="8857" width="8.88671875" style="90" customWidth="1"/>
    <col min="8858" max="8858" width="8.109375" style="90" customWidth="1"/>
    <col min="8859" max="8859" width="10.109375" style="90" customWidth="1"/>
    <col min="8860" max="8860" width="9.44140625" style="90" customWidth="1"/>
    <col min="8861" max="8861" width="10.33203125" style="90" customWidth="1"/>
    <col min="8862" max="8863" width="10.5546875" style="90" customWidth="1"/>
    <col min="8864" max="8864" width="0" style="90" hidden="1" customWidth="1"/>
    <col min="8865" max="8865" width="10.6640625" style="90" customWidth="1"/>
    <col min="8866" max="8867" width="11.44140625" style="90"/>
    <col min="8868" max="8868" width="12" style="90" customWidth="1"/>
    <col min="8869" max="8869" width="11" style="90" bestFit="1" customWidth="1"/>
    <col min="8870" max="8870" width="10.88671875" style="90" bestFit="1" customWidth="1"/>
    <col min="8871" max="8871" width="11.5546875" style="90" customWidth="1"/>
    <col min="8872" max="8872" width="11.44140625" style="90"/>
    <col min="8873" max="8873" width="11.88671875" style="90" customWidth="1"/>
    <col min="8874" max="8874" width="12.109375" style="90" customWidth="1"/>
    <col min="8875" max="8875" width="0" style="90" hidden="1" customWidth="1"/>
    <col min="8876" max="8876" width="12.44140625" style="90" customWidth="1"/>
    <col min="8877" max="8877" width="0" style="90" hidden="1" customWidth="1"/>
    <col min="8878" max="8880" width="11.44140625" style="90"/>
    <col min="8881" max="8881" width="0" style="90" hidden="1" customWidth="1"/>
    <col min="8882" max="8889" width="11.44140625" style="90"/>
    <col min="8890" max="8890" width="10.6640625" style="90" customWidth="1"/>
    <col min="8891" max="8891" width="11.44140625" style="90"/>
    <col min="8892" max="8892" width="12.33203125" style="90" customWidth="1"/>
    <col min="8893" max="8893" width="13.33203125" style="90" customWidth="1"/>
    <col min="8894" max="8894" width="11.109375" style="90" customWidth="1"/>
    <col min="8895" max="8895" width="11.6640625" style="90" customWidth="1"/>
    <col min="8896" max="8896" width="11.44140625" style="90"/>
    <col min="8897" max="8897" width="13.6640625" style="90" bestFit="1" customWidth="1"/>
    <col min="8898" max="8900" width="11.44140625" style="90"/>
    <col min="8901" max="8901" width="13" style="90" bestFit="1" customWidth="1"/>
    <col min="8902" max="8902" width="12.33203125" style="90" bestFit="1" customWidth="1"/>
    <col min="8903" max="8905" width="11.44140625" style="90"/>
    <col min="8906" max="8906" width="15.33203125" style="90" customWidth="1"/>
    <col min="8907" max="8907" width="13" style="90" bestFit="1" customWidth="1"/>
    <col min="8908" max="8908" width="12.33203125" style="90" customWidth="1"/>
    <col min="8909" max="8909" width="0" style="90" hidden="1" customWidth="1"/>
    <col min="8910" max="8912" width="11.44140625" style="90"/>
    <col min="8913" max="8913" width="14.6640625" style="90" customWidth="1"/>
    <col min="8914" max="8914" width="12.5546875" style="90" customWidth="1"/>
    <col min="8915" max="8915" width="2.6640625" style="90" customWidth="1"/>
    <col min="8916" max="8916" width="9" style="90" customWidth="1"/>
    <col min="8917" max="8917" width="11.6640625" style="90" customWidth="1"/>
    <col min="8918" max="8918" width="12.5546875" style="90" customWidth="1"/>
    <col min="8919" max="8919" width="13.5546875" style="90" customWidth="1"/>
    <col min="8920" max="8921" width="11.6640625" style="90" customWidth="1"/>
    <col min="8922" max="8922" width="10.44140625" style="90" customWidth="1"/>
    <col min="8923" max="8923" width="2.6640625" style="90" customWidth="1"/>
    <col min="8924" max="8924" width="13.33203125" style="90" customWidth="1"/>
    <col min="8925" max="8925" width="12.6640625" style="90" customWidth="1"/>
    <col min="8926" max="8926" width="10.88671875" style="90" customWidth="1"/>
    <col min="8927" max="8927" width="13.33203125" style="90" customWidth="1"/>
    <col min="8928" max="8928" width="2.6640625" style="90" customWidth="1"/>
    <col min="8929" max="8929" width="11.5546875" style="90" customWidth="1"/>
    <col min="8930" max="8930" width="10.109375" style="90" customWidth="1"/>
    <col min="8931" max="8931" width="11.5546875" style="90" customWidth="1"/>
    <col min="8932" max="8932" width="10.88671875" style="90" customWidth="1"/>
    <col min="8933" max="8933" width="12" style="90" customWidth="1"/>
    <col min="8934" max="8934" width="12.88671875" style="90" customWidth="1"/>
    <col min="8935" max="8935" width="11.88671875" style="90" customWidth="1"/>
    <col min="8936" max="8936" width="13.88671875" style="90" customWidth="1"/>
    <col min="8937" max="8937" width="8.44140625" style="90" customWidth="1"/>
    <col min="8938" max="8938" width="12.6640625" style="90" customWidth="1"/>
    <col min="8939" max="8939" width="13" style="90" customWidth="1"/>
    <col min="8940" max="8941" width="10.88671875" style="90" customWidth="1"/>
    <col min="8942" max="8942" width="5.5546875" style="90" customWidth="1"/>
    <col min="8943" max="8943" width="11.109375" style="90" customWidth="1"/>
    <col min="8944" max="8944" width="10.109375" style="90" customWidth="1"/>
    <col min="8945" max="8945" width="12.44140625" style="90" customWidth="1"/>
    <col min="8946" max="8946" width="12.88671875" style="90" customWidth="1"/>
    <col min="8947" max="8947" width="11.88671875" style="90" customWidth="1"/>
    <col min="8948" max="8948" width="12.88671875" style="90" customWidth="1"/>
    <col min="8949" max="8949" width="11.88671875" style="90" customWidth="1"/>
    <col min="8950" max="8950" width="13.6640625" style="90" customWidth="1"/>
    <col min="8951" max="8951" width="3.33203125" style="90" customWidth="1"/>
    <col min="8952" max="8952" width="12.109375" style="90" customWidth="1"/>
    <col min="8953" max="8953" width="13" style="90" customWidth="1"/>
    <col min="8954" max="8954" width="10.88671875" style="90" customWidth="1"/>
    <col min="8955" max="8955" width="12.33203125" style="90" customWidth="1"/>
    <col min="8956" max="8957" width="2.6640625" style="90" customWidth="1"/>
    <col min="8958" max="8959" width="11.44140625" style="90"/>
    <col min="8960" max="8960" width="14.44140625" style="90" customWidth="1"/>
    <col min="8961" max="8961" width="13.44140625" style="90" customWidth="1"/>
    <col min="8962" max="8962" width="16.109375" style="90" customWidth="1"/>
    <col min="8963" max="8963" width="2.6640625" style="90" customWidth="1"/>
    <col min="8964" max="8967" width="11.44140625" style="90"/>
    <col min="8968" max="8968" width="10.109375" style="90" customWidth="1"/>
    <col min="8969" max="8969" width="11.44140625" style="90"/>
    <col min="8970" max="8970" width="15.44140625" style="90" bestFit="1" customWidth="1"/>
    <col min="8971" max="8972" width="12.88671875" style="90" bestFit="1" customWidth="1"/>
    <col min="8973" max="9107" width="11.44140625" style="90"/>
    <col min="9108" max="9108" width="1.6640625" style="90" customWidth="1"/>
    <col min="9109" max="9109" width="10" style="90" customWidth="1"/>
    <col min="9110" max="9110" width="11.44140625" style="90"/>
    <col min="9111" max="9112" width="8.109375" style="90" customWidth="1"/>
    <col min="9113" max="9113" width="8.88671875" style="90" customWidth="1"/>
    <col min="9114" max="9114" width="8.109375" style="90" customWidth="1"/>
    <col min="9115" max="9115" width="10.109375" style="90" customWidth="1"/>
    <col min="9116" max="9116" width="9.44140625" style="90" customWidth="1"/>
    <col min="9117" max="9117" width="10.33203125" style="90" customWidth="1"/>
    <col min="9118" max="9119" width="10.5546875" style="90" customWidth="1"/>
    <col min="9120" max="9120" width="0" style="90" hidden="1" customWidth="1"/>
    <col min="9121" max="9121" width="10.6640625" style="90" customWidth="1"/>
    <col min="9122" max="9123" width="11.44140625" style="90"/>
    <col min="9124" max="9124" width="12" style="90" customWidth="1"/>
    <col min="9125" max="9125" width="11" style="90" bestFit="1" customWidth="1"/>
    <col min="9126" max="9126" width="10.88671875" style="90" bestFit="1" customWidth="1"/>
    <col min="9127" max="9127" width="11.5546875" style="90" customWidth="1"/>
    <col min="9128" max="9128" width="11.44140625" style="90"/>
    <col min="9129" max="9129" width="11.88671875" style="90" customWidth="1"/>
    <col min="9130" max="9130" width="12.109375" style="90" customWidth="1"/>
    <col min="9131" max="9131" width="0" style="90" hidden="1" customWidth="1"/>
    <col min="9132" max="9132" width="12.44140625" style="90" customWidth="1"/>
    <col min="9133" max="9133" width="0" style="90" hidden="1" customWidth="1"/>
    <col min="9134" max="9136" width="11.44140625" style="90"/>
    <col min="9137" max="9137" width="0" style="90" hidden="1" customWidth="1"/>
    <col min="9138" max="9145" width="11.44140625" style="90"/>
    <col min="9146" max="9146" width="10.6640625" style="90" customWidth="1"/>
    <col min="9147" max="9147" width="11.44140625" style="90"/>
    <col min="9148" max="9148" width="12.33203125" style="90" customWidth="1"/>
    <col min="9149" max="9149" width="13.33203125" style="90" customWidth="1"/>
    <col min="9150" max="9150" width="11.109375" style="90" customWidth="1"/>
    <col min="9151" max="9151" width="11.6640625" style="90" customWidth="1"/>
    <col min="9152" max="9152" width="11.44140625" style="90"/>
    <col min="9153" max="9153" width="13.6640625" style="90" bestFit="1" customWidth="1"/>
    <col min="9154" max="9156" width="11.44140625" style="90"/>
    <col min="9157" max="9157" width="13" style="90" bestFit="1" customWidth="1"/>
    <col min="9158" max="9158" width="12.33203125" style="90" bestFit="1" customWidth="1"/>
    <col min="9159" max="9161" width="11.44140625" style="90"/>
    <col min="9162" max="9162" width="15.33203125" style="90" customWidth="1"/>
    <col min="9163" max="9163" width="13" style="90" bestFit="1" customWidth="1"/>
    <col min="9164" max="9164" width="12.33203125" style="90" customWidth="1"/>
    <col min="9165" max="9165" width="0" style="90" hidden="1" customWidth="1"/>
    <col min="9166" max="9168" width="11.44140625" style="90"/>
    <col min="9169" max="9169" width="14.6640625" style="90" customWidth="1"/>
    <col min="9170" max="9170" width="12.5546875" style="90" customWidth="1"/>
    <col min="9171" max="9171" width="2.6640625" style="90" customWidth="1"/>
    <col min="9172" max="9172" width="9" style="90" customWidth="1"/>
    <col min="9173" max="9173" width="11.6640625" style="90" customWidth="1"/>
    <col min="9174" max="9174" width="12.5546875" style="90" customWidth="1"/>
    <col min="9175" max="9175" width="13.5546875" style="90" customWidth="1"/>
    <col min="9176" max="9177" width="11.6640625" style="90" customWidth="1"/>
    <col min="9178" max="9178" width="10.44140625" style="90" customWidth="1"/>
    <col min="9179" max="9179" width="2.6640625" style="90" customWidth="1"/>
    <col min="9180" max="9180" width="13.33203125" style="90" customWidth="1"/>
    <col min="9181" max="9181" width="12.6640625" style="90" customWidth="1"/>
    <col min="9182" max="9182" width="10.88671875" style="90" customWidth="1"/>
    <col min="9183" max="9183" width="13.33203125" style="90" customWidth="1"/>
    <col min="9184" max="9184" width="2.6640625" style="90" customWidth="1"/>
    <col min="9185" max="9185" width="11.5546875" style="90" customWidth="1"/>
    <col min="9186" max="9186" width="10.109375" style="90" customWidth="1"/>
    <col min="9187" max="9187" width="11.5546875" style="90" customWidth="1"/>
    <col min="9188" max="9188" width="10.88671875" style="90" customWidth="1"/>
    <col min="9189" max="9189" width="12" style="90" customWidth="1"/>
    <col min="9190" max="9190" width="12.88671875" style="90" customWidth="1"/>
    <col min="9191" max="9191" width="11.88671875" style="90" customWidth="1"/>
    <col min="9192" max="9192" width="13.88671875" style="90" customWidth="1"/>
    <col min="9193" max="9193" width="8.44140625" style="90" customWidth="1"/>
    <col min="9194" max="9194" width="12.6640625" style="90" customWidth="1"/>
    <col min="9195" max="9195" width="13" style="90" customWidth="1"/>
    <col min="9196" max="9197" width="10.88671875" style="90" customWidth="1"/>
    <col min="9198" max="9198" width="5.5546875" style="90" customWidth="1"/>
    <col min="9199" max="9199" width="11.109375" style="90" customWidth="1"/>
    <col min="9200" max="9200" width="10.109375" style="90" customWidth="1"/>
    <col min="9201" max="9201" width="12.44140625" style="90" customWidth="1"/>
    <col min="9202" max="9202" width="12.88671875" style="90" customWidth="1"/>
    <col min="9203" max="9203" width="11.88671875" style="90" customWidth="1"/>
    <col min="9204" max="9204" width="12.88671875" style="90" customWidth="1"/>
    <col min="9205" max="9205" width="11.88671875" style="90" customWidth="1"/>
    <col min="9206" max="9206" width="13.6640625" style="90" customWidth="1"/>
    <col min="9207" max="9207" width="3.33203125" style="90" customWidth="1"/>
    <col min="9208" max="9208" width="12.109375" style="90" customWidth="1"/>
    <col min="9209" max="9209" width="13" style="90" customWidth="1"/>
    <col min="9210" max="9210" width="10.88671875" style="90" customWidth="1"/>
    <col min="9211" max="9211" width="12.33203125" style="90" customWidth="1"/>
    <col min="9212" max="9213" width="2.6640625" style="90" customWidth="1"/>
    <col min="9214" max="9215" width="11.44140625" style="90"/>
    <col min="9216" max="9216" width="14.44140625" style="90" customWidth="1"/>
    <col min="9217" max="9217" width="13.44140625" style="90" customWidth="1"/>
    <col min="9218" max="9218" width="16.109375" style="90" customWidth="1"/>
    <col min="9219" max="9219" width="2.6640625" style="90" customWidth="1"/>
    <col min="9220" max="9223" width="11.44140625" style="90"/>
    <col min="9224" max="9224" width="10.109375" style="90" customWidth="1"/>
    <col min="9225" max="9225" width="11.44140625" style="90"/>
    <col min="9226" max="9226" width="15.44140625" style="90" bestFit="1" customWidth="1"/>
    <col min="9227" max="9228" width="12.88671875" style="90" bestFit="1" customWidth="1"/>
    <col min="9229" max="9363" width="11.44140625" style="90"/>
    <col min="9364" max="9364" width="1.6640625" style="90" customWidth="1"/>
    <col min="9365" max="9365" width="10" style="90" customWidth="1"/>
    <col min="9366" max="9366" width="11.44140625" style="90"/>
    <col min="9367" max="9368" width="8.109375" style="90" customWidth="1"/>
    <col min="9369" max="9369" width="8.88671875" style="90" customWidth="1"/>
    <col min="9370" max="9370" width="8.109375" style="90" customWidth="1"/>
    <col min="9371" max="9371" width="10.109375" style="90" customWidth="1"/>
    <col min="9372" max="9372" width="9.44140625" style="90" customWidth="1"/>
    <col min="9373" max="9373" width="10.33203125" style="90" customWidth="1"/>
    <col min="9374" max="9375" width="10.5546875" style="90" customWidth="1"/>
    <col min="9376" max="9376" width="0" style="90" hidden="1" customWidth="1"/>
    <col min="9377" max="9377" width="10.6640625" style="90" customWidth="1"/>
    <col min="9378" max="9379" width="11.44140625" style="90"/>
    <col min="9380" max="9380" width="12" style="90" customWidth="1"/>
    <col min="9381" max="9381" width="11" style="90" bestFit="1" customWidth="1"/>
    <col min="9382" max="9382" width="10.88671875" style="90" bestFit="1" customWidth="1"/>
    <col min="9383" max="9383" width="11.5546875" style="90" customWidth="1"/>
    <col min="9384" max="9384" width="11.44140625" style="90"/>
    <col min="9385" max="9385" width="11.88671875" style="90" customWidth="1"/>
    <col min="9386" max="9386" width="12.109375" style="90" customWidth="1"/>
    <col min="9387" max="9387" width="0" style="90" hidden="1" customWidth="1"/>
    <col min="9388" max="9388" width="12.44140625" style="90" customWidth="1"/>
    <col min="9389" max="9389" width="0" style="90" hidden="1" customWidth="1"/>
    <col min="9390" max="9392" width="11.44140625" style="90"/>
    <col min="9393" max="9393" width="0" style="90" hidden="1" customWidth="1"/>
    <col min="9394" max="9401" width="11.44140625" style="90"/>
    <col min="9402" max="9402" width="10.6640625" style="90" customWidth="1"/>
    <col min="9403" max="9403" width="11.44140625" style="90"/>
    <col min="9404" max="9404" width="12.33203125" style="90" customWidth="1"/>
    <col min="9405" max="9405" width="13.33203125" style="90" customWidth="1"/>
    <col min="9406" max="9406" width="11.109375" style="90" customWidth="1"/>
    <col min="9407" max="9407" width="11.6640625" style="90" customWidth="1"/>
    <col min="9408" max="9408" width="11.44140625" style="90"/>
    <col min="9409" max="9409" width="13.6640625" style="90" bestFit="1" customWidth="1"/>
    <col min="9410" max="9412" width="11.44140625" style="90"/>
    <col min="9413" max="9413" width="13" style="90" bestFit="1" customWidth="1"/>
    <col min="9414" max="9414" width="12.33203125" style="90" bestFit="1" customWidth="1"/>
    <col min="9415" max="9417" width="11.44140625" style="90"/>
    <col min="9418" max="9418" width="15.33203125" style="90" customWidth="1"/>
    <col min="9419" max="9419" width="13" style="90" bestFit="1" customWidth="1"/>
    <col min="9420" max="9420" width="12.33203125" style="90" customWidth="1"/>
    <col min="9421" max="9421" width="0" style="90" hidden="1" customWidth="1"/>
    <col min="9422" max="9424" width="11.44140625" style="90"/>
    <col min="9425" max="9425" width="14.6640625" style="90" customWidth="1"/>
    <col min="9426" max="9426" width="12.5546875" style="90" customWidth="1"/>
    <col min="9427" max="9427" width="2.6640625" style="90" customWidth="1"/>
    <col min="9428" max="9428" width="9" style="90" customWidth="1"/>
    <col min="9429" max="9429" width="11.6640625" style="90" customWidth="1"/>
    <col min="9430" max="9430" width="12.5546875" style="90" customWidth="1"/>
    <col min="9431" max="9431" width="13.5546875" style="90" customWidth="1"/>
    <col min="9432" max="9433" width="11.6640625" style="90" customWidth="1"/>
    <col min="9434" max="9434" width="10.44140625" style="90" customWidth="1"/>
    <col min="9435" max="9435" width="2.6640625" style="90" customWidth="1"/>
    <col min="9436" max="9436" width="13.33203125" style="90" customWidth="1"/>
    <col min="9437" max="9437" width="12.6640625" style="90" customWidth="1"/>
    <col min="9438" max="9438" width="10.88671875" style="90" customWidth="1"/>
    <col min="9439" max="9439" width="13.33203125" style="90" customWidth="1"/>
    <col min="9440" max="9440" width="2.6640625" style="90" customWidth="1"/>
    <col min="9441" max="9441" width="11.5546875" style="90" customWidth="1"/>
    <col min="9442" max="9442" width="10.109375" style="90" customWidth="1"/>
    <col min="9443" max="9443" width="11.5546875" style="90" customWidth="1"/>
    <col min="9444" max="9444" width="10.88671875" style="90" customWidth="1"/>
    <col min="9445" max="9445" width="12" style="90" customWidth="1"/>
    <col min="9446" max="9446" width="12.88671875" style="90" customWidth="1"/>
    <col min="9447" max="9447" width="11.88671875" style="90" customWidth="1"/>
    <col min="9448" max="9448" width="13.88671875" style="90" customWidth="1"/>
    <col min="9449" max="9449" width="8.44140625" style="90" customWidth="1"/>
    <col min="9450" max="9450" width="12.6640625" style="90" customWidth="1"/>
    <col min="9451" max="9451" width="13" style="90" customWidth="1"/>
    <col min="9452" max="9453" width="10.88671875" style="90" customWidth="1"/>
    <col min="9454" max="9454" width="5.5546875" style="90" customWidth="1"/>
    <col min="9455" max="9455" width="11.109375" style="90" customWidth="1"/>
    <col min="9456" max="9456" width="10.109375" style="90" customWidth="1"/>
    <col min="9457" max="9457" width="12.44140625" style="90" customWidth="1"/>
    <col min="9458" max="9458" width="12.88671875" style="90" customWidth="1"/>
    <col min="9459" max="9459" width="11.88671875" style="90" customWidth="1"/>
    <col min="9460" max="9460" width="12.88671875" style="90" customWidth="1"/>
    <col min="9461" max="9461" width="11.88671875" style="90" customWidth="1"/>
    <col min="9462" max="9462" width="13.6640625" style="90" customWidth="1"/>
    <col min="9463" max="9463" width="3.33203125" style="90" customWidth="1"/>
    <col min="9464" max="9464" width="12.109375" style="90" customWidth="1"/>
    <col min="9465" max="9465" width="13" style="90" customWidth="1"/>
    <col min="9466" max="9466" width="10.88671875" style="90" customWidth="1"/>
    <col min="9467" max="9467" width="12.33203125" style="90" customWidth="1"/>
    <col min="9468" max="9469" width="2.6640625" style="90" customWidth="1"/>
    <col min="9470" max="9471" width="11.44140625" style="90"/>
    <col min="9472" max="9472" width="14.44140625" style="90" customWidth="1"/>
    <col min="9473" max="9473" width="13.44140625" style="90" customWidth="1"/>
    <col min="9474" max="9474" width="16.109375" style="90" customWidth="1"/>
    <col min="9475" max="9475" width="2.6640625" style="90" customWidth="1"/>
    <col min="9476" max="9479" width="11.44140625" style="90"/>
    <col min="9480" max="9480" width="10.109375" style="90" customWidth="1"/>
    <col min="9481" max="9481" width="11.44140625" style="90"/>
    <col min="9482" max="9482" width="15.44140625" style="90" bestFit="1" customWidth="1"/>
    <col min="9483" max="9484" width="12.88671875" style="90" bestFit="1" customWidth="1"/>
    <col min="9485" max="9619" width="11.44140625" style="90"/>
    <col min="9620" max="9620" width="1.6640625" style="90" customWidth="1"/>
    <col min="9621" max="9621" width="10" style="90" customWidth="1"/>
    <col min="9622" max="9622" width="11.44140625" style="90"/>
    <col min="9623" max="9624" width="8.109375" style="90" customWidth="1"/>
    <col min="9625" max="9625" width="8.88671875" style="90" customWidth="1"/>
    <col min="9626" max="9626" width="8.109375" style="90" customWidth="1"/>
    <col min="9627" max="9627" width="10.109375" style="90" customWidth="1"/>
    <col min="9628" max="9628" width="9.44140625" style="90" customWidth="1"/>
    <col min="9629" max="9629" width="10.33203125" style="90" customWidth="1"/>
    <col min="9630" max="9631" width="10.5546875" style="90" customWidth="1"/>
    <col min="9632" max="9632" width="0" style="90" hidden="1" customWidth="1"/>
    <col min="9633" max="9633" width="10.6640625" style="90" customWidth="1"/>
    <col min="9634" max="9635" width="11.44140625" style="90"/>
    <col min="9636" max="9636" width="12" style="90" customWidth="1"/>
    <col min="9637" max="9637" width="11" style="90" bestFit="1" customWidth="1"/>
    <col min="9638" max="9638" width="10.88671875" style="90" bestFit="1" customWidth="1"/>
    <col min="9639" max="9639" width="11.5546875" style="90" customWidth="1"/>
    <col min="9640" max="9640" width="11.44140625" style="90"/>
    <col min="9641" max="9641" width="11.88671875" style="90" customWidth="1"/>
    <col min="9642" max="9642" width="12.109375" style="90" customWidth="1"/>
    <col min="9643" max="9643" width="0" style="90" hidden="1" customWidth="1"/>
    <col min="9644" max="9644" width="12.44140625" style="90" customWidth="1"/>
    <col min="9645" max="9645" width="0" style="90" hidden="1" customWidth="1"/>
    <col min="9646" max="9648" width="11.44140625" style="90"/>
    <col min="9649" max="9649" width="0" style="90" hidden="1" customWidth="1"/>
    <col min="9650" max="9657" width="11.44140625" style="90"/>
    <col min="9658" max="9658" width="10.6640625" style="90" customWidth="1"/>
    <col min="9659" max="9659" width="11.44140625" style="90"/>
    <col min="9660" max="9660" width="12.33203125" style="90" customWidth="1"/>
    <col min="9661" max="9661" width="13.33203125" style="90" customWidth="1"/>
    <col min="9662" max="9662" width="11.109375" style="90" customWidth="1"/>
    <col min="9663" max="9663" width="11.6640625" style="90" customWidth="1"/>
    <col min="9664" max="9664" width="11.44140625" style="90"/>
    <col min="9665" max="9665" width="13.6640625" style="90" bestFit="1" customWidth="1"/>
    <col min="9666" max="9668" width="11.44140625" style="90"/>
    <col min="9669" max="9669" width="13" style="90" bestFit="1" customWidth="1"/>
    <col min="9670" max="9670" width="12.33203125" style="90" bestFit="1" customWidth="1"/>
    <col min="9671" max="9673" width="11.44140625" style="90"/>
    <col min="9674" max="9674" width="15.33203125" style="90" customWidth="1"/>
    <col min="9675" max="9675" width="13" style="90" bestFit="1" customWidth="1"/>
    <col min="9676" max="9676" width="12.33203125" style="90" customWidth="1"/>
    <col min="9677" max="9677" width="0" style="90" hidden="1" customWidth="1"/>
    <col min="9678" max="9680" width="11.44140625" style="90"/>
    <col min="9681" max="9681" width="14.6640625" style="90" customWidth="1"/>
    <col min="9682" max="9682" width="12.5546875" style="90" customWidth="1"/>
    <col min="9683" max="9683" width="2.6640625" style="90" customWidth="1"/>
    <col min="9684" max="9684" width="9" style="90" customWidth="1"/>
    <col min="9685" max="9685" width="11.6640625" style="90" customWidth="1"/>
    <col min="9686" max="9686" width="12.5546875" style="90" customWidth="1"/>
    <col min="9687" max="9687" width="13.5546875" style="90" customWidth="1"/>
    <col min="9688" max="9689" width="11.6640625" style="90" customWidth="1"/>
    <col min="9690" max="9690" width="10.44140625" style="90" customWidth="1"/>
    <col min="9691" max="9691" width="2.6640625" style="90" customWidth="1"/>
    <col min="9692" max="9692" width="13.33203125" style="90" customWidth="1"/>
    <col min="9693" max="9693" width="12.6640625" style="90" customWidth="1"/>
    <col min="9694" max="9694" width="10.88671875" style="90" customWidth="1"/>
    <col min="9695" max="9695" width="13.33203125" style="90" customWidth="1"/>
    <col min="9696" max="9696" width="2.6640625" style="90" customWidth="1"/>
    <col min="9697" max="9697" width="11.5546875" style="90" customWidth="1"/>
    <col min="9698" max="9698" width="10.109375" style="90" customWidth="1"/>
    <col min="9699" max="9699" width="11.5546875" style="90" customWidth="1"/>
    <col min="9700" max="9700" width="10.88671875" style="90" customWidth="1"/>
    <col min="9701" max="9701" width="12" style="90" customWidth="1"/>
    <col min="9702" max="9702" width="12.88671875" style="90" customWidth="1"/>
    <col min="9703" max="9703" width="11.88671875" style="90" customWidth="1"/>
    <col min="9704" max="9704" width="13.88671875" style="90" customWidth="1"/>
    <col min="9705" max="9705" width="8.44140625" style="90" customWidth="1"/>
    <col min="9706" max="9706" width="12.6640625" style="90" customWidth="1"/>
    <col min="9707" max="9707" width="13" style="90" customWidth="1"/>
    <col min="9708" max="9709" width="10.88671875" style="90" customWidth="1"/>
    <col min="9710" max="9710" width="5.5546875" style="90" customWidth="1"/>
    <col min="9711" max="9711" width="11.109375" style="90" customWidth="1"/>
    <col min="9712" max="9712" width="10.109375" style="90" customWidth="1"/>
    <col min="9713" max="9713" width="12.44140625" style="90" customWidth="1"/>
    <col min="9714" max="9714" width="12.88671875" style="90" customWidth="1"/>
    <col min="9715" max="9715" width="11.88671875" style="90" customWidth="1"/>
    <col min="9716" max="9716" width="12.88671875" style="90" customWidth="1"/>
    <col min="9717" max="9717" width="11.88671875" style="90" customWidth="1"/>
    <col min="9718" max="9718" width="13.6640625" style="90" customWidth="1"/>
    <col min="9719" max="9719" width="3.33203125" style="90" customWidth="1"/>
    <col min="9720" max="9720" width="12.109375" style="90" customWidth="1"/>
    <col min="9721" max="9721" width="13" style="90" customWidth="1"/>
    <col min="9722" max="9722" width="10.88671875" style="90" customWidth="1"/>
    <col min="9723" max="9723" width="12.33203125" style="90" customWidth="1"/>
    <col min="9724" max="9725" width="2.6640625" style="90" customWidth="1"/>
    <col min="9726" max="9727" width="11.44140625" style="90"/>
    <col min="9728" max="9728" width="14.44140625" style="90" customWidth="1"/>
    <col min="9729" max="9729" width="13.44140625" style="90" customWidth="1"/>
    <col min="9730" max="9730" width="16.109375" style="90" customWidth="1"/>
    <col min="9731" max="9731" width="2.6640625" style="90" customWidth="1"/>
    <col min="9732" max="9735" width="11.44140625" style="90"/>
    <col min="9736" max="9736" width="10.109375" style="90" customWidth="1"/>
    <col min="9737" max="9737" width="11.44140625" style="90"/>
    <col min="9738" max="9738" width="15.44140625" style="90" bestFit="1" customWidth="1"/>
    <col min="9739" max="9740" width="12.88671875" style="90" bestFit="1" customWidth="1"/>
    <col min="9741" max="9875" width="11.44140625" style="90"/>
    <col min="9876" max="9876" width="1.6640625" style="90" customWidth="1"/>
    <col min="9877" max="9877" width="10" style="90" customWidth="1"/>
    <col min="9878" max="9878" width="11.44140625" style="90"/>
    <col min="9879" max="9880" width="8.109375" style="90" customWidth="1"/>
    <col min="9881" max="9881" width="8.88671875" style="90" customWidth="1"/>
    <col min="9882" max="9882" width="8.109375" style="90" customWidth="1"/>
    <col min="9883" max="9883" width="10.109375" style="90" customWidth="1"/>
    <col min="9884" max="9884" width="9.44140625" style="90" customWidth="1"/>
    <col min="9885" max="9885" width="10.33203125" style="90" customWidth="1"/>
    <col min="9886" max="9887" width="10.5546875" style="90" customWidth="1"/>
    <col min="9888" max="9888" width="0" style="90" hidden="1" customWidth="1"/>
    <col min="9889" max="9889" width="10.6640625" style="90" customWidth="1"/>
    <col min="9890" max="9891" width="11.44140625" style="90"/>
    <col min="9892" max="9892" width="12" style="90" customWidth="1"/>
    <col min="9893" max="9893" width="11" style="90" bestFit="1" customWidth="1"/>
    <col min="9894" max="9894" width="10.88671875" style="90" bestFit="1" customWidth="1"/>
    <col min="9895" max="9895" width="11.5546875" style="90" customWidth="1"/>
    <col min="9896" max="9896" width="11.44140625" style="90"/>
    <col min="9897" max="9897" width="11.88671875" style="90" customWidth="1"/>
    <col min="9898" max="9898" width="12.109375" style="90" customWidth="1"/>
    <col min="9899" max="9899" width="0" style="90" hidden="1" customWidth="1"/>
    <col min="9900" max="9900" width="12.44140625" style="90" customWidth="1"/>
    <col min="9901" max="9901" width="0" style="90" hidden="1" customWidth="1"/>
    <col min="9902" max="9904" width="11.44140625" style="90"/>
    <col min="9905" max="9905" width="0" style="90" hidden="1" customWidth="1"/>
    <col min="9906" max="9913" width="11.44140625" style="90"/>
    <col min="9914" max="9914" width="10.6640625" style="90" customWidth="1"/>
    <col min="9915" max="9915" width="11.44140625" style="90"/>
    <col min="9916" max="9916" width="12.33203125" style="90" customWidth="1"/>
    <col min="9917" max="9917" width="13.33203125" style="90" customWidth="1"/>
    <col min="9918" max="9918" width="11.109375" style="90" customWidth="1"/>
    <col min="9919" max="9919" width="11.6640625" style="90" customWidth="1"/>
    <col min="9920" max="9920" width="11.44140625" style="90"/>
    <col min="9921" max="9921" width="13.6640625" style="90" bestFit="1" customWidth="1"/>
    <col min="9922" max="9924" width="11.44140625" style="90"/>
    <col min="9925" max="9925" width="13" style="90" bestFit="1" customWidth="1"/>
    <col min="9926" max="9926" width="12.33203125" style="90" bestFit="1" customWidth="1"/>
    <col min="9927" max="9929" width="11.44140625" style="90"/>
    <col min="9930" max="9930" width="15.33203125" style="90" customWidth="1"/>
    <col min="9931" max="9931" width="13" style="90" bestFit="1" customWidth="1"/>
    <col min="9932" max="9932" width="12.33203125" style="90" customWidth="1"/>
    <col min="9933" max="9933" width="0" style="90" hidden="1" customWidth="1"/>
    <col min="9934" max="9936" width="11.44140625" style="90"/>
    <col min="9937" max="9937" width="14.6640625" style="90" customWidth="1"/>
    <col min="9938" max="9938" width="12.5546875" style="90" customWidth="1"/>
    <col min="9939" max="9939" width="2.6640625" style="90" customWidth="1"/>
    <col min="9940" max="9940" width="9" style="90" customWidth="1"/>
    <col min="9941" max="9941" width="11.6640625" style="90" customWidth="1"/>
    <col min="9942" max="9942" width="12.5546875" style="90" customWidth="1"/>
    <col min="9943" max="9943" width="13.5546875" style="90" customWidth="1"/>
    <col min="9944" max="9945" width="11.6640625" style="90" customWidth="1"/>
    <col min="9946" max="9946" width="10.44140625" style="90" customWidth="1"/>
    <col min="9947" max="9947" width="2.6640625" style="90" customWidth="1"/>
    <col min="9948" max="9948" width="13.33203125" style="90" customWidth="1"/>
    <col min="9949" max="9949" width="12.6640625" style="90" customWidth="1"/>
    <col min="9950" max="9950" width="10.88671875" style="90" customWidth="1"/>
    <col min="9951" max="9951" width="13.33203125" style="90" customWidth="1"/>
    <col min="9952" max="9952" width="2.6640625" style="90" customWidth="1"/>
    <col min="9953" max="9953" width="11.5546875" style="90" customWidth="1"/>
    <col min="9954" max="9954" width="10.109375" style="90" customWidth="1"/>
    <col min="9955" max="9955" width="11.5546875" style="90" customWidth="1"/>
    <col min="9956" max="9956" width="10.88671875" style="90" customWidth="1"/>
    <col min="9957" max="9957" width="12" style="90" customWidth="1"/>
    <col min="9958" max="9958" width="12.88671875" style="90" customWidth="1"/>
    <col min="9959" max="9959" width="11.88671875" style="90" customWidth="1"/>
    <col min="9960" max="9960" width="13.88671875" style="90" customWidth="1"/>
    <col min="9961" max="9961" width="8.44140625" style="90" customWidth="1"/>
    <col min="9962" max="9962" width="12.6640625" style="90" customWidth="1"/>
    <col min="9963" max="9963" width="13" style="90" customWidth="1"/>
    <col min="9964" max="9965" width="10.88671875" style="90" customWidth="1"/>
    <col min="9966" max="9966" width="5.5546875" style="90" customWidth="1"/>
    <col min="9967" max="9967" width="11.109375" style="90" customWidth="1"/>
    <col min="9968" max="9968" width="10.109375" style="90" customWidth="1"/>
    <col min="9969" max="9969" width="12.44140625" style="90" customWidth="1"/>
    <col min="9970" max="9970" width="12.88671875" style="90" customWidth="1"/>
    <col min="9971" max="9971" width="11.88671875" style="90" customWidth="1"/>
    <col min="9972" max="9972" width="12.88671875" style="90" customWidth="1"/>
    <col min="9973" max="9973" width="11.88671875" style="90" customWidth="1"/>
    <col min="9974" max="9974" width="13.6640625" style="90" customWidth="1"/>
    <col min="9975" max="9975" width="3.33203125" style="90" customWidth="1"/>
    <col min="9976" max="9976" width="12.109375" style="90" customWidth="1"/>
    <col min="9977" max="9977" width="13" style="90" customWidth="1"/>
    <col min="9978" max="9978" width="10.88671875" style="90" customWidth="1"/>
    <col min="9979" max="9979" width="12.33203125" style="90" customWidth="1"/>
    <col min="9980" max="9981" width="2.6640625" style="90" customWidth="1"/>
    <col min="9982" max="9983" width="11.44140625" style="90"/>
    <col min="9984" max="9984" width="14.44140625" style="90" customWidth="1"/>
    <col min="9985" max="9985" width="13.44140625" style="90" customWidth="1"/>
    <col min="9986" max="9986" width="16.109375" style="90" customWidth="1"/>
    <col min="9987" max="9987" width="2.6640625" style="90" customWidth="1"/>
    <col min="9988" max="9991" width="11.44140625" style="90"/>
    <col min="9992" max="9992" width="10.109375" style="90" customWidth="1"/>
    <col min="9993" max="9993" width="11.44140625" style="90"/>
    <col min="9994" max="9994" width="15.44140625" style="90" bestFit="1" customWidth="1"/>
    <col min="9995" max="9996" width="12.88671875" style="90" bestFit="1" customWidth="1"/>
    <col min="9997" max="10131" width="11.44140625" style="90"/>
    <col min="10132" max="10132" width="1.6640625" style="90" customWidth="1"/>
    <col min="10133" max="10133" width="10" style="90" customWidth="1"/>
    <col min="10134" max="10134" width="11.44140625" style="90"/>
    <col min="10135" max="10136" width="8.109375" style="90" customWidth="1"/>
    <col min="10137" max="10137" width="8.88671875" style="90" customWidth="1"/>
    <col min="10138" max="10138" width="8.109375" style="90" customWidth="1"/>
    <col min="10139" max="10139" width="10.109375" style="90" customWidth="1"/>
    <col min="10140" max="10140" width="9.44140625" style="90" customWidth="1"/>
    <col min="10141" max="10141" width="10.33203125" style="90" customWidth="1"/>
    <col min="10142" max="10143" width="10.5546875" style="90" customWidth="1"/>
    <col min="10144" max="10144" width="0" style="90" hidden="1" customWidth="1"/>
    <col min="10145" max="10145" width="10.6640625" style="90" customWidth="1"/>
    <col min="10146" max="10147" width="11.44140625" style="90"/>
    <col min="10148" max="10148" width="12" style="90" customWidth="1"/>
    <col min="10149" max="10149" width="11" style="90" bestFit="1" customWidth="1"/>
    <col min="10150" max="10150" width="10.88671875" style="90" bestFit="1" customWidth="1"/>
    <col min="10151" max="10151" width="11.5546875" style="90" customWidth="1"/>
    <col min="10152" max="10152" width="11.44140625" style="90"/>
    <col min="10153" max="10153" width="11.88671875" style="90" customWidth="1"/>
    <col min="10154" max="10154" width="12.109375" style="90" customWidth="1"/>
    <col min="10155" max="10155" width="0" style="90" hidden="1" customWidth="1"/>
    <col min="10156" max="10156" width="12.44140625" style="90" customWidth="1"/>
    <col min="10157" max="10157" width="0" style="90" hidden="1" customWidth="1"/>
    <col min="10158" max="10160" width="11.44140625" style="90"/>
    <col min="10161" max="10161" width="0" style="90" hidden="1" customWidth="1"/>
    <col min="10162" max="10169" width="11.44140625" style="90"/>
    <col min="10170" max="10170" width="10.6640625" style="90" customWidth="1"/>
    <col min="10171" max="10171" width="11.44140625" style="90"/>
    <col min="10172" max="10172" width="12.33203125" style="90" customWidth="1"/>
    <col min="10173" max="10173" width="13.33203125" style="90" customWidth="1"/>
    <col min="10174" max="10174" width="11.109375" style="90" customWidth="1"/>
    <col min="10175" max="10175" width="11.6640625" style="90" customWidth="1"/>
    <col min="10176" max="10176" width="11.44140625" style="90"/>
    <col min="10177" max="10177" width="13.6640625" style="90" bestFit="1" customWidth="1"/>
    <col min="10178" max="10180" width="11.44140625" style="90"/>
    <col min="10181" max="10181" width="13" style="90" bestFit="1" customWidth="1"/>
    <col min="10182" max="10182" width="12.33203125" style="90" bestFit="1" customWidth="1"/>
    <col min="10183" max="10185" width="11.44140625" style="90"/>
    <col min="10186" max="10186" width="15.33203125" style="90" customWidth="1"/>
    <col min="10187" max="10187" width="13" style="90" bestFit="1" customWidth="1"/>
    <col min="10188" max="10188" width="12.33203125" style="90" customWidth="1"/>
    <col min="10189" max="10189" width="0" style="90" hidden="1" customWidth="1"/>
    <col min="10190" max="10192" width="11.44140625" style="90"/>
    <col min="10193" max="10193" width="14.6640625" style="90" customWidth="1"/>
    <col min="10194" max="10194" width="12.5546875" style="90" customWidth="1"/>
    <col min="10195" max="10195" width="2.6640625" style="90" customWidth="1"/>
    <col min="10196" max="10196" width="9" style="90" customWidth="1"/>
    <col min="10197" max="10197" width="11.6640625" style="90" customWidth="1"/>
    <col min="10198" max="10198" width="12.5546875" style="90" customWidth="1"/>
    <col min="10199" max="10199" width="13.5546875" style="90" customWidth="1"/>
    <col min="10200" max="10201" width="11.6640625" style="90" customWidth="1"/>
    <col min="10202" max="10202" width="10.44140625" style="90" customWidth="1"/>
    <col min="10203" max="10203" width="2.6640625" style="90" customWidth="1"/>
    <col min="10204" max="10204" width="13.33203125" style="90" customWidth="1"/>
    <col min="10205" max="10205" width="12.6640625" style="90" customWidth="1"/>
    <col min="10206" max="10206" width="10.88671875" style="90" customWidth="1"/>
    <col min="10207" max="10207" width="13.33203125" style="90" customWidth="1"/>
    <col min="10208" max="10208" width="2.6640625" style="90" customWidth="1"/>
    <col min="10209" max="10209" width="11.5546875" style="90" customWidth="1"/>
    <col min="10210" max="10210" width="10.109375" style="90" customWidth="1"/>
    <col min="10211" max="10211" width="11.5546875" style="90" customWidth="1"/>
    <col min="10212" max="10212" width="10.88671875" style="90" customWidth="1"/>
    <col min="10213" max="10213" width="12" style="90" customWidth="1"/>
    <col min="10214" max="10214" width="12.88671875" style="90" customWidth="1"/>
    <col min="10215" max="10215" width="11.88671875" style="90" customWidth="1"/>
    <col min="10216" max="10216" width="13.88671875" style="90" customWidth="1"/>
    <col min="10217" max="10217" width="8.44140625" style="90" customWidth="1"/>
    <col min="10218" max="10218" width="12.6640625" style="90" customWidth="1"/>
    <col min="10219" max="10219" width="13" style="90" customWidth="1"/>
    <col min="10220" max="10221" width="10.88671875" style="90" customWidth="1"/>
    <col min="10222" max="10222" width="5.5546875" style="90" customWidth="1"/>
    <col min="10223" max="10223" width="11.109375" style="90" customWidth="1"/>
    <col min="10224" max="10224" width="10.109375" style="90" customWidth="1"/>
    <col min="10225" max="10225" width="12.44140625" style="90" customWidth="1"/>
    <col min="10226" max="10226" width="12.88671875" style="90" customWidth="1"/>
    <col min="10227" max="10227" width="11.88671875" style="90" customWidth="1"/>
    <col min="10228" max="10228" width="12.88671875" style="90" customWidth="1"/>
    <col min="10229" max="10229" width="11.88671875" style="90" customWidth="1"/>
    <col min="10230" max="10230" width="13.6640625" style="90" customWidth="1"/>
    <col min="10231" max="10231" width="3.33203125" style="90" customWidth="1"/>
    <col min="10232" max="10232" width="12.109375" style="90" customWidth="1"/>
    <col min="10233" max="10233" width="13" style="90" customWidth="1"/>
    <col min="10234" max="10234" width="10.88671875" style="90" customWidth="1"/>
    <col min="10235" max="10235" width="12.33203125" style="90" customWidth="1"/>
    <col min="10236" max="10237" width="2.6640625" style="90" customWidth="1"/>
    <col min="10238" max="10239" width="11.44140625" style="90"/>
    <col min="10240" max="10240" width="14.44140625" style="90" customWidth="1"/>
    <col min="10241" max="10241" width="13.44140625" style="90" customWidth="1"/>
    <col min="10242" max="10242" width="16.109375" style="90" customWidth="1"/>
    <col min="10243" max="10243" width="2.6640625" style="90" customWidth="1"/>
    <col min="10244" max="10247" width="11.44140625" style="90"/>
    <col min="10248" max="10248" width="10.109375" style="90" customWidth="1"/>
    <col min="10249" max="10249" width="11.44140625" style="90"/>
    <col min="10250" max="10250" width="15.44140625" style="90" bestFit="1" customWidth="1"/>
    <col min="10251" max="10252" width="12.88671875" style="90" bestFit="1" customWidth="1"/>
    <col min="10253" max="10387" width="11.44140625" style="90"/>
    <col min="10388" max="10388" width="1.6640625" style="90" customWidth="1"/>
    <col min="10389" max="10389" width="10" style="90" customWidth="1"/>
    <col min="10390" max="10390" width="11.44140625" style="90"/>
    <col min="10391" max="10392" width="8.109375" style="90" customWidth="1"/>
    <col min="10393" max="10393" width="8.88671875" style="90" customWidth="1"/>
    <col min="10394" max="10394" width="8.109375" style="90" customWidth="1"/>
    <col min="10395" max="10395" width="10.109375" style="90" customWidth="1"/>
    <col min="10396" max="10396" width="9.44140625" style="90" customWidth="1"/>
    <col min="10397" max="10397" width="10.33203125" style="90" customWidth="1"/>
    <col min="10398" max="10399" width="10.5546875" style="90" customWidth="1"/>
    <col min="10400" max="10400" width="0" style="90" hidden="1" customWidth="1"/>
    <col min="10401" max="10401" width="10.6640625" style="90" customWidth="1"/>
    <col min="10402" max="10403" width="11.44140625" style="90"/>
    <col min="10404" max="10404" width="12" style="90" customWidth="1"/>
    <col min="10405" max="10405" width="11" style="90" bestFit="1" customWidth="1"/>
    <col min="10406" max="10406" width="10.88671875" style="90" bestFit="1" customWidth="1"/>
    <col min="10407" max="10407" width="11.5546875" style="90" customWidth="1"/>
    <col min="10408" max="10408" width="11.44140625" style="90"/>
    <col min="10409" max="10409" width="11.88671875" style="90" customWidth="1"/>
    <col min="10410" max="10410" width="12.109375" style="90" customWidth="1"/>
    <col min="10411" max="10411" width="0" style="90" hidden="1" customWidth="1"/>
    <col min="10412" max="10412" width="12.44140625" style="90" customWidth="1"/>
    <col min="10413" max="10413" width="0" style="90" hidden="1" customWidth="1"/>
    <col min="10414" max="10416" width="11.44140625" style="90"/>
    <col min="10417" max="10417" width="0" style="90" hidden="1" customWidth="1"/>
    <col min="10418" max="10425" width="11.44140625" style="90"/>
    <col min="10426" max="10426" width="10.6640625" style="90" customWidth="1"/>
    <col min="10427" max="10427" width="11.44140625" style="90"/>
    <col min="10428" max="10428" width="12.33203125" style="90" customWidth="1"/>
    <col min="10429" max="10429" width="13.33203125" style="90" customWidth="1"/>
    <col min="10430" max="10430" width="11.109375" style="90" customWidth="1"/>
    <col min="10431" max="10431" width="11.6640625" style="90" customWidth="1"/>
    <col min="10432" max="10432" width="11.44140625" style="90"/>
    <col min="10433" max="10433" width="13.6640625" style="90" bestFit="1" customWidth="1"/>
    <col min="10434" max="10436" width="11.44140625" style="90"/>
    <col min="10437" max="10437" width="13" style="90" bestFit="1" customWidth="1"/>
    <col min="10438" max="10438" width="12.33203125" style="90" bestFit="1" customWidth="1"/>
    <col min="10439" max="10441" width="11.44140625" style="90"/>
    <col min="10442" max="10442" width="15.33203125" style="90" customWidth="1"/>
    <col min="10443" max="10443" width="13" style="90" bestFit="1" customWidth="1"/>
    <col min="10444" max="10444" width="12.33203125" style="90" customWidth="1"/>
    <col min="10445" max="10445" width="0" style="90" hidden="1" customWidth="1"/>
    <col min="10446" max="10448" width="11.44140625" style="90"/>
    <col min="10449" max="10449" width="14.6640625" style="90" customWidth="1"/>
    <col min="10450" max="10450" width="12.5546875" style="90" customWidth="1"/>
    <col min="10451" max="10451" width="2.6640625" style="90" customWidth="1"/>
    <col min="10452" max="10452" width="9" style="90" customWidth="1"/>
    <col min="10453" max="10453" width="11.6640625" style="90" customWidth="1"/>
    <col min="10454" max="10454" width="12.5546875" style="90" customWidth="1"/>
    <col min="10455" max="10455" width="13.5546875" style="90" customWidth="1"/>
    <col min="10456" max="10457" width="11.6640625" style="90" customWidth="1"/>
    <col min="10458" max="10458" width="10.44140625" style="90" customWidth="1"/>
    <col min="10459" max="10459" width="2.6640625" style="90" customWidth="1"/>
    <col min="10460" max="10460" width="13.33203125" style="90" customWidth="1"/>
    <col min="10461" max="10461" width="12.6640625" style="90" customWidth="1"/>
    <col min="10462" max="10462" width="10.88671875" style="90" customWidth="1"/>
    <col min="10463" max="10463" width="13.33203125" style="90" customWidth="1"/>
    <col min="10464" max="10464" width="2.6640625" style="90" customWidth="1"/>
    <col min="10465" max="10465" width="11.5546875" style="90" customWidth="1"/>
    <col min="10466" max="10466" width="10.109375" style="90" customWidth="1"/>
    <col min="10467" max="10467" width="11.5546875" style="90" customWidth="1"/>
    <col min="10468" max="10468" width="10.88671875" style="90" customWidth="1"/>
    <col min="10469" max="10469" width="12" style="90" customWidth="1"/>
    <col min="10470" max="10470" width="12.88671875" style="90" customWidth="1"/>
    <col min="10471" max="10471" width="11.88671875" style="90" customWidth="1"/>
    <col min="10472" max="10472" width="13.88671875" style="90" customWidth="1"/>
    <col min="10473" max="10473" width="8.44140625" style="90" customWidth="1"/>
    <col min="10474" max="10474" width="12.6640625" style="90" customWidth="1"/>
    <col min="10475" max="10475" width="13" style="90" customWidth="1"/>
    <col min="10476" max="10477" width="10.88671875" style="90" customWidth="1"/>
    <col min="10478" max="10478" width="5.5546875" style="90" customWidth="1"/>
    <col min="10479" max="10479" width="11.109375" style="90" customWidth="1"/>
    <col min="10480" max="10480" width="10.109375" style="90" customWidth="1"/>
    <col min="10481" max="10481" width="12.44140625" style="90" customWidth="1"/>
    <col min="10482" max="10482" width="12.88671875" style="90" customWidth="1"/>
    <col min="10483" max="10483" width="11.88671875" style="90" customWidth="1"/>
    <col min="10484" max="10484" width="12.88671875" style="90" customWidth="1"/>
    <col min="10485" max="10485" width="11.88671875" style="90" customWidth="1"/>
    <col min="10486" max="10486" width="13.6640625" style="90" customWidth="1"/>
    <col min="10487" max="10487" width="3.33203125" style="90" customWidth="1"/>
    <col min="10488" max="10488" width="12.109375" style="90" customWidth="1"/>
    <col min="10489" max="10489" width="13" style="90" customWidth="1"/>
    <col min="10490" max="10490" width="10.88671875" style="90" customWidth="1"/>
    <col min="10491" max="10491" width="12.33203125" style="90" customWidth="1"/>
    <col min="10492" max="10493" width="2.6640625" style="90" customWidth="1"/>
    <col min="10494" max="10495" width="11.44140625" style="90"/>
    <col min="10496" max="10496" width="14.44140625" style="90" customWidth="1"/>
    <col min="10497" max="10497" width="13.44140625" style="90" customWidth="1"/>
    <col min="10498" max="10498" width="16.109375" style="90" customWidth="1"/>
    <col min="10499" max="10499" width="2.6640625" style="90" customWidth="1"/>
    <col min="10500" max="10503" width="11.44140625" style="90"/>
    <col min="10504" max="10504" width="10.109375" style="90" customWidth="1"/>
    <col min="10505" max="10505" width="11.44140625" style="90"/>
    <col min="10506" max="10506" width="15.44140625" style="90" bestFit="1" customWidth="1"/>
    <col min="10507" max="10508" width="12.88671875" style="90" bestFit="1" customWidth="1"/>
    <col min="10509" max="10643" width="11.44140625" style="90"/>
    <col min="10644" max="10644" width="1.6640625" style="90" customWidth="1"/>
    <col min="10645" max="10645" width="10" style="90" customWidth="1"/>
    <col min="10646" max="10646" width="11.44140625" style="90"/>
    <col min="10647" max="10648" width="8.109375" style="90" customWidth="1"/>
    <col min="10649" max="10649" width="8.88671875" style="90" customWidth="1"/>
    <col min="10650" max="10650" width="8.109375" style="90" customWidth="1"/>
    <col min="10651" max="10651" width="10.109375" style="90" customWidth="1"/>
    <col min="10652" max="10652" width="9.44140625" style="90" customWidth="1"/>
    <col min="10653" max="10653" width="10.33203125" style="90" customWidth="1"/>
    <col min="10654" max="10655" width="10.5546875" style="90" customWidth="1"/>
    <col min="10656" max="10656" width="0" style="90" hidden="1" customWidth="1"/>
    <col min="10657" max="10657" width="10.6640625" style="90" customWidth="1"/>
    <col min="10658" max="10659" width="11.44140625" style="90"/>
    <col min="10660" max="10660" width="12" style="90" customWidth="1"/>
    <col min="10661" max="10661" width="11" style="90" bestFit="1" customWidth="1"/>
    <col min="10662" max="10662" width="10.88671875" style="90" bestFit="1" customWidth="1"/>
    <col min="10663" max="10663" width="11.5546875" style="90" customWidth="1"/>
    <col min="10664" max="10664" width="11.44140625" style="90"/>
    <col min="10665" max="10665" width="11.88671875" style="90" customWidth="1"/>
    <col min="10666" max="10666" width="12.109375" style="90" customWidth="1"/>
    <col min="10667" max="10667" width="0" style="90" hidden="1" customWidth="1"/>
    <col min="10668" max="10668" width="12.44140625" style="90" customWidth="1"/>
    <col min="10669" max="10669" width="0" style="90" hidden="1" customWidth="1"/>
    <col min="10670" max="10672" width="11.44140625" style="90"/>
    <col min="10673" max="10673" width="0" style="90" hidden="1" customWidth="1"/>
    <col min="10674" max="10681" width="11.44140625" style="90"/>
    <col min="10682" max="10682" width="10.6640625" style="90" customWidth="1"/>
    <col min="10683" max="10683" width="11.44140625" style="90"/>
    <col min="10684" max="10684" width="12.33203125" style="90" customWidth="1"/>
    <col min="10685" max="10685" width="13.33203125" style="90" customWidth="1"/>
    <col min="10686" max="10686" width="11.109375" style="90" customWidth="1"/>
    <col min="10687" max="10687" width="11.6640625" style="90" customWidth="1"/>
    <col min="10688" max="10688" width="11.44140625" style="90"/>
    <col min="10689" max="10689" width="13.6640625" style="90" bestFit="1" customWidth="1"/>
    <col min="10690" max="10692" width="11.44140625" style="90"/>
    <col min="10693" max="10693" width="13" style="90" bestFit="1" customWidth="1"/>
    <col min="10694" max="10694" width="12.33203125" style="90" bestFit="1" customWidth="1"/>
    <col min="10695" max="10697" width="11.44140625" style="90"/>
    <col min="10698" max="10698" width="15.33203125" style="90" customWidth="1"/>
    <col min="10699" max="10699" width="13" style="90" bestFit="1" customWidth="1"/>
    <col min="10700" max="10700" width="12.33203125" style="90" customWidth="1"/>
    <col min="10701" max="10701" width="0" style="90" hidden="1" customWidth="1"/>
    <col min="10702" max="10704" width="11.44140625" style="90"/>
    <col min="10705" max="10705" width="14.6640625" style="90" customWidth="1"/>
    <col min="10706" max="10706" width="12.5546875" style="90" customWidth="1"/>
    <col min="10707" max="10707" width="2.6640625" style="90" customWidth="1"/>
    <col min="10708" max="10708" width="9" style="90" customWidth="1"/>
    <col min="10709" max="10709" width="11.6640625" style="90" customWidth="1"/>
    <col min="10710" max="10710" width="12.5546875" style="90" customWidth="1"/>
    <col min="10711" max="10711" width="13.5546875" style="90" customWidth="1"/>
    <col min="10712" max="10713" width="11.6640625" style="90" customWidth="1"/>
    <col min="10714" max="10714" width="10.44140625" style="90" customWidth="1"/>
    <col min="10715" max="10715" width="2.6640625" style="90" customWidth="1"/>
    <col min="10716" max="10716" width="13.33203125" style="90" customWidth="1"/>
    <col min="10717" max="10717" width="12.6640625" style="90" customWidth="1"/>
    <col min="10718" max="10718" width="10.88671875" style="90" customWidth="1"/>
    <col min="10719" max="10719" width="13.33203125" style="90" customWidth="1"/>
    <col min="10720" max="10720" width="2.6640625" style="90" customWidth="1"/>
    <col min="10721" max="10721" width="11.5546875" style="90" customWidth="1"/>
    <col min="10722" max="10722" width="10.109375" style="90" customWidth="1"/>
    <col min="10723" max="10723" width="11.5546875" style="90" customWidth="1"/>
    <col min="10724" max="10724" width="10.88671875" style="90" customWidth="1"/>
    <col min="10725" max="10725" width="12" style="90" customWidth="1"/>
    <col min="10726" max="10726" width="12.88671875" style="90" customWidth="1"/>
    <col min="10727" max="10727" width="11.88671875" style="90" customWidth="1"/>
    <col min="10728" max="10728" width="13.88671875" style="90" customWidth="1"/>
    <col min="10729" max="10729" width="8.44140625" style="90" customWidth="1"/>
    <col min="10730" max="10730" width="12.6640625" style="90" customWidth="1"/>
    <col min="10731" max="10731" width="13" style="90" customWidth="1"/>
    <col min="10732" max="10733" width="10.88671875" style="90" customWidth="1"/>
    <col min="10734" max="10734" width="5.5546875" style="90" customWidth="1"/>
    <col min="10735" max="10735" width="11.109375" style="90" customWidth="1"/>
    <col min="10736" max="10736" width="10.109375" style="90" customWidth="1"/>
    <col min="10737" max="10737" width="12.44140625" style="90" customWidth="1"/>
    <col min="10738" max="10738" width="12.88671875" style="90" customWidth="1"/>
    <col min="10739" max="10739" width="11.88671875" style="90" customWidth="1"/>
    <col min="10740" max="10740" width="12.88671875" style="90" customWidth="1"/>
    <col min="10741" max="10741" width="11.88671875" style="90" customWidth="1"/>
    <col min="10742" max="10742" width="13.6640625" style="90" customWidth="1"/>
    <col min="10743" max="10743" width="3.33203125" style="90" customWidth="1"/>
    <col min="10744" max="10744" width="12.109375" style="90" customWidth="1"/>
    <col min="10745" max="10745" width="13" style="90" customWidth="1"/>
    <col min="10746" max="10746" width="10.88671875" style="90" customWidth="1"/>
    <col min="10747" max="10747" width="12.33203125" style="90" customWidth="1"/>
    <col min="10748" max="10749" width="2.6640625" style="90" customWidth="1"/>
    <col min="10750" max="10751" width="11.44140625" style="90"/>
    <col min="10752" max="10752" width="14.44140625" style="90" customWidth="1"/>
    <col min="10753" max="10753" width="13.44140625" style="90" customWidth="1"/>
    <col min="10754" max="10754" width="16.109375" style="90" customWidth="1"/>
    <col min="10755" max="10755" width="2.6640625" style="90" customWidth="1"/>
    <col min="10756" max="10759" width="11.44140625" style="90"/>
    <col min="10760" max="10760" width="10.109375" style="90" customWidth="1"/>
    <col min="10761" max="10761" width="11.44140625" style="90"/>
    <col min="10762" max="10762" width="15.44140625" style="90" bestFit="1" customWidth="1"/>
    <col min="10763" max="10764" width="12.88671875" style="90" bestFit="1" customWidth="1"/>
    <col min="10765" max="10899" width="11.44140625" style="90"/>
    <col min="10900" max="10900" width="1.6640625" style="90" customWidth="1"/>
    <col min="10901" max="10901" width="10" style="90" customWidth="1"/>
    <col min="10902" max="10902" width="11.44140625" style="90"/>
    <col min="10903" max="10904" width="8.109375" style="90" customWidth="1"/>
    <col min="10905" max="10905" width="8.88671875" style="90" customWidth="1"/>
    <col min="10906" max="10906" width="8.109375" style="90" customWidth="1"/>
    <col min="10907" max="10907" width="10.109375" style="90" customWidth="1"/>
    <col min="10908" max="10908" width="9.44140625" style="90" customWidth="1"/>
    <col min="10909" max="10909" width="10.33203125" style="90" customWidth="1"/>
    <col min="10910" max="10911" width="10.5546875" style="90" customWidth="1"/>
    <col min="10912" max="10912" width="0" style="90" hidden="1" customWidth="1"/>
    <col min="10913" max="10913" width="10.6640625" style="90" customWidth="1"/>
    <col min="10914" max="10915" width="11.44140625" style="90"/>
    <col min="10916" max="10916" width="12" style="90" customWidth="1"/>
    <col min="10917" max="10917" width="11" style="90" bestFit="1" customWidth="1"/>
    <col min="10918" max="10918" width="10.88671875" style="90" bestFit="1" customWidth="1"/>
    <col min="10919" max="10919" width="11.5546875" style="90" customWidth="1"/>
    <col min="10920" max="10920" width="11.44140625" style="90"/>
    <col min="10921" max="10921" width="11.88671875" style="90" customWidth="1"/>
    <col min="10922" max="10922" width="12.109375" style="90" customWidth="1"/>
    <col min="10923" max="10923" width="0" style="90" hidden="1" customWidth="1"/>
    <col min="10924" max="10924" width="12.44140625" style="90" customWidth="1"/>
    <col min="10925" max="10925" width="0" style="90" hidden="1" customWidth="1"/>
    <col min="10926" max="10928" width="11.44140625" style="90"/>
    <col min="10929" max="10929" width="0" style="90" hidden="1" customWidth="1"/>
    <col min="10930" max="10937" width="11.44140625" style="90"/>
    <col min="10938" max="10938" width="10.6640625" style="90" customWidth="1"/>
    <col min="10939" max="10939" width="11.44140625" style="90"/>
    <col min="10940" max="10940" width="12.33203125" style="90" customWidth="1"/>
    <col min="10941" max="10941" width="13.33203125" style="90" customWidth="1"/>
    <col min="10942" max="10942" width="11.109375" style="90" customWidth="1"/>
    <col min="10943" max="10943" width="11.6640625" style="90" customWidth="1"/>
    <col min="10944" max="10944" width="11.44140625" style="90"/>
    <col min="10945" max="10945" width="13.6640625" style="90" bestFit="1" customWidth="1"/>
    <col min="10946" max="10948" width="11.44140625" style="90"/>
    <col min="10949" max="10949" width="13" style="90" bestFit="1" customWidth="1"/>
    <col min="10950" max="10950" width="12.33203125" style="90" bestFit="1" customWidth="1"/>
    <col min="10951" max="10953" width="11.44140625" style="90"/>
    <col min="10954" max="10954" width="15.33203125" style="90" customWidth="1"/>
    <col min="10955" max="10955" width="13" style="90" bestFit="1" customWidth="1"/>
    <col min="10956" max="10956" width="12.33203125" style="90" customWidth="1"/>
    <col min="10957" max="10957" width="0" style="90" hidden="1" customWidth="1"/>
    <col min="10958" max="10960" width="11.44140625" style="90"/>
    <col min="10961" max="10961" width="14.6640625" style="90" customWidth="1"/>
    <col min="10962" max="10962" width="12.5546875" style="90" customWidth="1"/>
    <col min="10963" max="10963" width="2.6640625" style="90" customWidth="1"/>
    <col min="10964" max="10964" width="9" style="90" customWidth="1"/>
    <col min="10965" max="10965" width="11.6640625" style="90" customWidth="1"/>
    <col min="10966" max="10966" width="12.5546875" style="90" customWidth="1"/>
    <col min="10967" max="10967" width="13.5546875" style="90" customWidth="1"/>
    <col min="10968" max="10969" width="11.6640625" style="90" customWidth="1"/>
    <col min="10970" max="10970" width="10.44140625" style="90" customWidth="1"/>
    <col min="10971" max="10971" width="2.6640625" style="90" customWidth="1"/>
    <col min="10972" max="10972" width="13.33203125" style="90" customWidth="1"/>
    <col min="10973" max="10973" width="12.6640625" style="90" customWidth="1"/>
    <col min="10974" max="10974" width="10.88671875" style="90" customWidth="1"/>
    <col min="10975" max="10975" width="13.33203125" style="90" customWidth="1"/>
    <col min="10976" max="10976" width="2.6640625" style="90" customWidth="1"/>
    <col min="10977" max="10977" width="11.5546875" style="90" customWidth="1"/>
    <col min="10978" max="10978" width="10.109375" style="90" customWidth="1"/>
    <col min="10979" max="10979" width="11.5546875" style="90" customWidth="1"/>
    <col min="10980" max="10980" width="10.88671875" style="90" customWidth="1"/>
    <col min="10981" max="10981" width="12" style="90" customWidth="1"/>
    <col min="10982" max="10982" width="12.88671875" style="90" customWidth="1"/>
    <col min="10983" max="10983" width="11.88671875" style="90" customWidth="1"/>
    <col min="10984" max="10984" width="13.88671875" style="90" customWidth="1"/>
    <col min="10985" max="10985" width="8.44140625" style="90" customWidth="1"/>
    <col min="10986" max="10986" width="12.6640625" style="90" customWidth="1"/>
    <col min="10987" max="10987" width="13" style="90" customWidth="1"/>
    <col min="10988" max="10989" width="10.88671875" style="90" customWidth="1"/>
    <col min="10990" max="10990" width="5.5546875" style="90" customWidth="1"/>
    <col min="10991" max="10991" width="11.109375" style="90" customWidth="1"/>
    <col min="10992" max="10992" width="10.109375" style="90" customWidth="1"/>
    <col min="10993" max="10993" width="12.44140625" style="90" customWidth="1"/>
    <col min="10994" max="10994" width="12.88671875" style="90" customWidth="1"/>
    <col min="10995" max="10995" width="11.88671875" style="90" customWidth="1"/>
    <col min="10996" max="10996" width="12.88671875" style="90" customWidth="1"/>
    <col min="10997" max="10997" width="11.88671875" style="90" customWidth="1"/>
    <col min="10998" max="10998" width="13.6640625" style="90" customWidth="1"/>
    <col min="10999" max="10999" width="3.33203125" style="90" customWidth="1"/>
    <col min="11000" max="11000" width="12.109375" style="90" customWidth="1"/>
    <col min="11001" max="11001" width="13" style="90" customWidth="1"/>
    <col min="11002" max="11002" width="10.88671875" style="90" customWidth="1"/>
    <col min="11003" max="11003" width="12.33203125" style="90" customWidth="1"/>
    <col min="11004" max="11005" width="2.6640625" style="90" customWidth="1"/>
    <col min="11006" max="11007" width="11.44140625" style="90"/>
    <col min="11008" max="11008" width="14.44140625" style="90" customWidth="1"/>
    <col min="11009" max="11009" width="13.44140625" style="90" customWidth="1"/>
    <col min="11010" max="11010" width="16.109375" style="90" customWidth="1"/>
    <col min="11011" max="11011" width="2.6640625" style="90" customWidth="1"/>
    <col min="11012" max="11015" width="11.44140625" style="90"/>
    <col min="11016" max="11016" width="10.109375" style="90" customWidth="1"/>
    <col min="11017" max="11017" width="11.44140625" style="90"/>
    <col min="11018" max="11018" width="15.44140625" style="90" bestFit="1" customWidth="1"/>
    <col min="11019" max="11020" width="12.88671875" style="90" bestFit="1" customWidth="1"/>
    <col min="11021" max="11155" width="11.44140625" style="90"/>
    <col min="11156" max="11156" width="1.6640625" style="90" customWidth="1"/>
    <col min="11157" max="11157" width="10" style="90" customWidth="1"/>
    <col min="11158" max="11158" width="11.44140625" style="90"/>
    <col min="11159" max="11160" width="8.109375" style="90" customWidth="1"/>
    <col min="11161" max="11161" width="8.88671875" style="90" customWidth="1"/>
    <col min="11162" max="11162" width="8.109375" style="90" customWidth="1"/>
    <col min="11163" max="11163" width="10.109375" style="90" customWidth="1"/>
    <col min="11164" max="11164" width="9.44140625" style="90" customWidth="1"/>
    <col min="11165" max="11165" width="10.33203125" style="90" customWidth="1"/>
    <col min="11166" max="11167" width="10.5546875" style="90" customWidth="1"/>
    <col min="11168" max="11168" width="0" style="90" hidden="1" customWidth="1"/>
    <col min="11169" max="11169" width="10.6640625" style="90" customWidth="1"/>
    <col min="11170" max="11171" width="11.44140625" style="90"/>
    <col min="11172" max="11172" width="12" style="90" customWidth="1"/>
    <col min="11173" max="11173" width="11" style="90" bestFit="1" customWidth="1"/>
    <col min="11174" max="11174" width="10.88671875" style="90" bestFit="1" customWidth="1"/>
    <col min="11175" max="11175" width="11.5546875" style="90" customWidth="1"/>
    <col min="11176" max="11176" width="11.44140625" style="90"/>
    <col min="11177" max="11177" width="11.88671875" style="90" customWidth="1"/>
    <col min="11178" max="11178" width="12.109375" style="90" customWidth="1"/>
    <col min="11179" max="11179" width="0" style="90" hidden="1" customWidth="1"/>
    <col min="11180" max="11180" width="12.44140625" style="90" customWidth="1"/>
    <col min="11181" max="11181" width="0" style="90" hidden="1" customWidth="1"/>
    <col min="11182" max="11184" width="11.44140625" style="90"/>
    <col min="11185" max="11185" width="0" style="90" hidden="1" customWidth="1"/>
    <col min="11186" max="11193" width="11.44140625" style="90"/>
    <col min="11194" max="11194" width="10.6640625" style="90" customWidth="1"/>
    <col min="11195" max="11195" width="11.44140625" style="90"/>
    <col min="11196" max="11196" width="12.33203125" style="90" customWidth="1"/>
    <col min="11197" max="11197" width="13.33203125" style="90" customWidth="1"/>
    <col min="11198" max="11198" width="11.109375" style="90" customWidth="1"/>
    <col min="11199" max="11199" width="11.6640625" style="90" customWidth="1"/>
    <col min="11200" max="11200" width="11.44140625" style="90"/>
    <col min="11201" max="11201" width="13.6640625" style="90" bestFit="1" customWidth="1"/>
    <col min="11202" max="11204" width="11.44140625" style="90"/>
    <col min="11205" max="11205" width="13" style="90" bestFit="1" customWidth="1"/>
    <col min="11206" max="11206" width="12.33203125" style="90" bestFit="1" customWidth="1"/>
    <col min="11207" max="11209" width="11.44140625" style="90"/>
    <col min="11210" max="11210" width="15.33203125" style="90" customWidth="1"/>
    <col min="11211" max="11211" width="13" style="90" bestFit="1" customWidth="1"/>
    <col min="11212" max="11212" width="12.33203125" style="90" customWidth="1"/>
    <col min="11213" max="11213" width="0" style="90" hidden="1" customWidth="1"/>
    <col min="11214" max="11216" width="11.44140625" style="90"/>
    <col min="11217" max="11217" width="14.6640625" style="90" customWidth="1"/>
    <col min="11218" max="11218" width="12.5546875" style="90" customWidth="1"/>
    <col min="11219" max="11219" width="2.6640625" style="90" customWidth="1"/>
    <col min="11220" max="11220" width="9" style="90" customWidth="1"/>
    <col min="11221" max="11221" width="11.6640625" style="90" customWidth="1"/>
    <col min="11222" max="11222" width="12.5546875" style="90" customWidth="1"/>
    <col min="11223" max="11223" width="13.5546875" style="90" customWidth="1"/>
    <col min="11224" max="11225" width="11.6640625" style="90" customWidth="1"/>
    <col min="11226" max="11226" width="10.44140625" style="90" customWidth="1"/>
    <col min="11227" max="11227" width="2.6640625" style="90" customWidth="1"/>
    <col min="11228" max="11228" width="13.33203125" style="90" customWidth="1"/>
    <col min="11229" max="11229" width="12.6640625" style="90" customWidth="1"/>
    <col min="11230" max="11230" width="10.88671875" style="90" customWidth="1"/>
    <col min="11231" max="11231" width="13.33203125" style="90" customWidth="1"/>
    <col min="11232" max="11232" width="2.6640625" style="90" customWidth="1"/>
    <col min="11233" max="11233" width="11.5546875" style="90" customWidth="1"/>
    <col min="11234" max="11234" width="10.109375" style="90" customWidth="1"/>
    <col min="11235" max="11235" width="11.5546875" style="90" customWidth="1"/>
    <col min="11236" max="11236" width="10.88671875" style="90" customWidth="1"/>
    <col min="11237" max="11237" width="12" style="90" customWidth="1"/>
    <col min="11238" max="11238" width="12.88671875" style="90" customWidth="1"/>
    <col min="11239" max="11239" width="11.88671875" style="90" customWidth="1"/>
    <col min="11240" max="11240" width="13.88671875" style="90" customWidth="1"/>
    <col min="11241" max="11241" width="8.44140625" style="90" customWidth="1"/>
    <col min="11242" max="11242" width="12.6640625" style="90" customWidth="1"/>
    <col min="11243" max="11243" width="13" style="90" customWidth="1"/>
    <col min="11244" max="11245" width="10.88671875" style="90" customWidth="1"/>
    <col min="11246" max="11246" width="5.5546875" style="90" customWidth="1"/>
    <col min="11247" max="11247" width="11.109375" style="90" customWidth="1"/>
    <col min="11248" max="11248" width="10.109375" style="90" customWidth="1"/>
    <col min="11249" max="11249" width="12.44140625" style="90" customWidth="1"/>
    <col min="11250" max="11250" width="12.88671875" style="90" customWidth="1"/>
    <col min="11251" max="11251" width="11.88671875" style="90" customWidth="1"/>
    <col min="11252" max="11252" width="12.88671875" style="90" customWidth="1"/>
    <col min="11253" max="11253" width="11.88671875" style="90" customWidth="1"/>
    <col min="11254" max="11254" width="13.6640625" style="90" customWidth="1"/>
    <col min="11255" max="11255" width="3.33203125" style="90" customWidth="1"/>
    <col min="11256" max="11256" width="12.109375" style="90" customWidth="1"/>
    <col min="11257" max="11257" width="13" style="90" customWidth="1"/>
    <col min="11258" max="11258" width="10.88671875" style="90" customWidth="1"/>
    <col min="11259" max="11259" width="12.33203125" style="90" customWidth="1"/>
    <col min="11260" max="11261" width="2.6640625" style="90" customWidth="1"/>
    <col min="11262" max="11263" width="11.44140625" style="90"/>
    <col min="11264" max="11264" width="14.44140625" style="90" customWidth="1"/>
    <col min="11265" max="11265" width="13.44140625" style="90" customWidth="1"/>
    <col min="11266" max="11266" width="16.109375" style="90" customWidth="1"/>
    <col min="11267" max="11267" width="2.6640625" style="90" customWidth="1"/>
    <col min="11268" max="11271" width="11.44140625" style="90"/>
    <col min="11272" max="11272" width="10.109375" style="90" customWidth="1"/>
    <col min="11273" max="11273" width="11.44140625" style="90"/>
    <col min="11274" max="11274" width="15.44140625" style="90" bestFit="1" customWidth="1"/>
    <col min="11275" max="11276" width="12.88671875" style="90" bestFit="1" customWidth="1"/>
    <col min="11277" max="11411" width="11.44140625" style="90"/>
    <col min="11412" max="11412" width="1.6640625" style="90" customWidth="1"/>
    <col min="11413" max="11413" width="10" style="90" customWidth="1"/>
    <col min="11414" max="11414" width="11.44140625" style="90"/>
    <col min="11415" max="11416" width="8.109375" style="90" customWidth="1"/>
    <col min="11417" max="11417" width="8.88671875" style="90" customWidth="1"/>
    <col min="11418" max="11418" width="8.109375" style="90" customWidth="1"/>
    <col min="11419" max="11419" width="10.109375" style="90" customWidth="1"/>
    <col min="11420" max="11420" width="9.44140625" style="90" customWidth="1"/>
    <col min="11421" max="11421" width="10.33203125" style="90" customWidth="1"/>
    <col min="11422" max="11423" width="10.5546875" style="90" customWidth="1"/>
    <col min="11424" max="11424" width="0" style="90" hidden="1" customWidth="1"/>
    <col min="11425" max="11425" width="10.6640625" style="90" customWidth="1"/>
    <col min="11426" max="11427" width="11.44140625" style="90"/>
    <col min="11428" max="11428" width="12" style="90" customWidth="1"/>
    <col min="11429" max="11429" width="11" style="90" bestFit="1" customWidth="1"/>
    <col min="11430" max="11430" width="10.88671875" style="90" bestFit="1" customWidth="1"/>
    <col min="11431" max="11431" width="11.5546875" style="90" customWidth="1"/>
    <col min="11432" max="11432" width="11.44140625" style="90"/>
    <col min="11433" max="11433" width="11.88671875" style="90" customWidth="1"/>
    <col min="11434" max="11434" width="12.109375" style="90" customWidth="1"/>
    <col min="11435" max="11435" width="0" style="90" hidden="1" customWidth="1"/>
    <col min="11436" max="11436" width="12.44140625" style="90" customWidth="1"/>
    <col min="11437" max="11437" width="0" style="90" hidden="1" customWidth="1"/>
    <col min="11438" max="11440" width="11.44140625" style="90"/>
    <col min="11441" max="11441" width="0" style="90" hidden="1" customWidth="1"/>
    <col min="11442" max="11449" width="11.44140625" style="90"/>
    <col min="11450" max="11450" width="10.6640625" style="90" customWidth="1"/>
    <col min="11451" max="11451" width="11.44140625" style="90"/>
    <col min="11452" max="11452" width="12.33203125" style="90" customWidth="1"/>
    <col min="11453" max="11453" width="13.33203125" style="90" customWidth="1"/>
    <col min="11454" max="11454" width="11.109375" style="90" customWidth="1"/>
    <col min="11455" max="11455" width="11.6640625" style="90" customWidth="1"/>
    <col min="11456" max="11456" width="11.44140625" style="90"/>
    <col min="11457" max="11457" width="13.6640625" style="90" bestFit="1" customWidth="1"/>
    <col min="11458" max="11460" width="11.44140625" style="90"/>
    <col min="11461" max="11461" width="13" style="90" bestFit="1" customWidth="1"/>
    <col min="11462" max="11462" width="12.33203125" style="90" bestFit="1" customWidth="1"/>
    <col min="11463" max="11465" width="11.44140625" style="90"/>
    <col min="11466" max="11466" width="15.33203125" style="90" customWidth="1"/>
    <col min="11467" max="11467" width="13" style="90" bestFit="1" customWidth="1"/>
    <col min="11468" max="11468" width="12.33203125" style="90" customWidth="1"/>
    <col min="11469" max="11469" width="0" style="90" hidden="1" customWidth="1"/>
    <col min="11470" max="11472" width="11.44140625" style="90"/>
    <col min="11473" max="11473" width="14.6640625" style="90" customWidth="1"/>
    <col min="11474" max="11474" width="12.5546875" style="90" customWidth="1"/>
    <col min="11475" max="11475" width="2.6640625" style="90" customWidth="1"/>
    <col min="11476" max="11476" width="9" style="90" customWidth="1"/>
    <col min="11477" max="11477" width="11.6640625" style="90" customWidth="1"/>
    <col min="11478" max="11478" width="12.5546875" style="90" customWidth="1"/>
    <col min="11479" max="11479" width="13.5546875" style="90" customWidth="1"/>
    <col min="11480" max="11481" width="11.6640625" style="90" customWidth="1"/>
    <col min="11482" max="11482" width="10.44140625" style="90" customWidth="1"/>
    <col min="11483" max="11483" width="2.6640625" style="90" customWidth="1"/>
    <col min="11484" max="11484" width="13.33203125" style="90" customWidth="1"/>
    <col min="11485" max="11485" width="12.6640625" style="90" customWidth="1"/>
    <col min="11486" max="11486" width="10.88671875" style="90" customWidth="1"/>
    <col min="11487" max="11487" width="13.33203125" style="90" customWidth="1"/>
    <col min="11488" max="11488" width="2.6640625" style="90" customWidth="1"/>
    <col min="11489" max="11489" width="11.5546875" style="90" customWidth="1"/>
    <col min="11490" max="11490" width="10.109375" style="90" customWidth="1"/>
    <col min="11491" max="11491" width="11.5546875" style="90" customWidth="1"/>
    <col min="11492" max="11492" width="10.88671875" style="90" customWidth="1"/>
    <col min="11493" max="11493" width="12" style="90" customWidth="1"/>
    <col min="11494" max="11494" width="12.88671875" style="90" customWidth="1"/>
    <col min="11495" max="11495" width="11.88671875" style="90" customWidth="1"/>
    <col min="11496" max="11496" width="13.88671875" style="90" customWidth="1"/>
    <col min="11497" max="11497" width="8.44140625" style="90" customWidth="1"/>
    <col min="11498" max="11498" width="12.6640625" style="90" customWidth="1"/>
    <col min="11499" max="11499" width="13" style="90" customWidth="1"/>
    <col min="11500" max="11501" width="10.88671875" style="90" customWidth="1"/>
    <col min="11502" max="11502" width="5.5546875" style="90" customWidth="1"/>
    <col min="11503" max="11503" width="11.109375" style="90" customWidth="1"/>
    <col min="11504" max="11504" width="10.109375" style="90" customWidth="1"/>
    <col min="11505" max="11505" width="12.44140625" style="90" customWidth="1"/>
    <col min="11506" max="11506" width="12.88671875" style="90" customWidth="1"/>
    <col min="11507" max="11507" width="11.88671875" style="90" customWidth="1"/>
    <col min="11508" max="11508" width="12.88671875" style="90" customWidth="1"/>
    <col min="11509" max="11509" width="11.88671875" style="90" customWidth="1"/>
    <col min="11510" max="11510" width="13.6640625" style="90" customWidth="1"/>
    <col min="11511" max="11511" width="3.33203125" style="90" customWidth="1"/>
    <col min="11512" max="11512" width="12.109375" style="90" customWidth="1"/>
    <col min="11513" max="11513" width="13" style="90" customWidth="1"/>
    <col min="11514" max="11514" width="10.88671875" style="90" customWidth="1"/>
    <col min="11515" max="11515" width="12.33203125" style="90" customWidth="1"/>
    <col min="11516" max="11517" width="2.6640625" style="90" customWidth="1"/>
    <col min="11518" max="11519" width="11.44140625" style="90"/>
    <col min="11520" max="11520" width="14.44140625" style="90" customWidth="1"/>
    <col min="11521" max="11521" width="13.44140625" style="90" customWidth="1"/>
    <col min="11522" max="11522" width="16.109375" style="90" customWidth="1"/>
    <col min="11523" max="11523" width="2.6640625" style="90" customWidth="1"/>
    <col min="11524" max="11527" width="11.44140625" style="90"/>
    <col min="11528" max="11528" width="10.109375" style="90" customWidth="1"/>
    <col min="11529" max="11529" width="11.44140625" style="90"/>
    <col min="11530" max="11530" width="15.44140625" style="90" bestFit="1" customWidth="1"/>
    <col min="11531" max="11532" width="12.88671875" style="90" bestFit="1" customWidth="1"/>
    <col min="11533" max="11667" width="11.44140625" style="90"/>
    <col min="11668" max="11668" width="1.6640625" style="90" customWidth="1"/>
    <col min="11669" max="11669" width="10" style="90" customWidth="1"/>
    <col min="11670" max="11670" width="11.44140625" style="90"/>
    <col min="11671" max="11672" width="8.109375" style="90" customWidth="1"/>
    <col min="11673" max="11673" width="8.88671875" style="90" customWidth="1"/>
    <col min="11674" max="11674" width="8.109375" style="90" customWidth="1"/>
    <col min="11675" max="11675" width="10.109375" style="90" customWidth="1"/>
    <col min="11676" max="11676" width="9.44140625" style="90" customWidth="1"/>
    <col min="11677" max="11677" width="10.33203125" style="90" customWidth="1"/>
    <col min="11678" max="11679" width="10.5546875" style="90" customWidth="1"/>
    <col min="11680" max="11680" width="0" style="90" hidden="1" customWidth="1"/>
    <col min="11681" max="11681" width="10.6640625" style="90" customWidth="1"/>
    <col min="11682" max="11683" width="11.44140625" style="90"/>
    <col min="11684" max="11684" width="12" style="90" customWidth="1"/>
    <col min="11685" max="11685" width="11" style="90" bestFit="1" customWidth="1"/>
    <col min="11686" max="11686" width="10.88671875" style="90" bestFit="1" customWidth="1"/>
    <col min="11687" max="11687" width="11.5546875" style="90" customWidth="1"/>
    <col min="11688" max="11688" width="11.44140625" style="90"/>
    <col min="11689" max="11689" width="11.88671875" style="90" customWidth="1"/>
    <col min="11690" max="11690" width="12.109375" style="90" customWidth="1"/>
    <col min="11691" max="11691" width="0" style="90" hidden="1" customWidth="1"/>
    <col min="11692" max="11692" width="12.44140625" style="90" customWidth="1"/>
    <col min="11693" max="11693" width="0" style="90" hidden="1" customWidth="1"/>
    <col min="11694" max="11696" width="11.44140625" style="90"/>
    <col min="11697" max="11697" width="0" style="90" hidden="1" customWidth="1"/>
    <col min="11698" max="11705" width="11.44140625" style="90"/>
    <col min="11706" max="11706" width="10.6640625" style="90" customWidth="1"/>
    <col min="11707" max="11707" width="11.44140625" style="90"/>
    <col min="11708" max="11708" width="12.33203125" style="90" customWidth="1"/>
    <col min="11709" max="11709" width="13.33203125" style="90" customWidth="1"/>
    <col min="11710" max="11710" width="11.109375" style="90" customWidth="1"/>
    <col min="11711" max="11711" width="11.6640625" style="90" customWidth="1"/>
    <col min="11712" max="11712" width="11.44140625" style="90"/>
    <col min="11713" max="11713" width="13.6640625" style="90" bestFit="1" customWidth="1"/>
    <col min="11714" max="11716" width="11.44140625" style="90"/>
    <col min="11717" max="11717" width="13" style="90" bestFit="1" customWidth="1"/>
    <col min="11718" max="11718" width="12.33203125" style="90" bestFit="1" customWidth="1"/>
    <col min="11719" max="11721" width="11.44140625" style="90"/>
    <col min="11722" max="11722" width="15.33203125" style="90" customWidth="1"/>
    <col min="11723" max="11723" width="13" style="90" bestFit="1" customWidth="1"/>
    <col min="11724" max="11724" width="12.33203125" style="90" customWidth="1"/>
    <col min="11725" max="11725" width="0" style="90" hidden="1" customWidth="1"/>
    <col min="11726" max="11728" width="11.44140625" style="90"/>
    <col min="11729" max="11729" width="14.6640625" style="90" customWidth="1"/>
    <col min="11730" max="11730" width="12.5546875" style="90" customWidth="1"/>
    <col min="11731" max="11731" width="2.6640625" style="90" customWidth="1"/>
    <col min="11732" max="11732" width="9" style="90" customWidth="1"/>
    <col min="11733" max="11733" width="11.6640625" style="90" customWidth="1"/>
    <col min="11734" max="11734" width="12.5546875" style="90" customWidth="1"/>
    <col min="11735" max="11735" width="13.5546875" style="90" customWidth="1"/>
    <col min="11736" max="11737" width="11.6640625" style="90" customWidth="1"/>
    <col min="11738" max="11738" width="10.44140625" style="90" customWidth="1"/>
    <col min="11739" max="11739" width="2.6640625" style="90" customWidth="1"/>
    <col min="11740" max="11740" width="13.33203125" style="90" customWidth="1"/>
    <col min="11741" max="11741" width="12.6640625" style="90" customWidth="1"/>
    <col min="11742" max="11742" width="10.88671875" style="90" customWidth="1"/>
    <col min="11743" max="11743" width="13.33203125" style="90" customWidth="1"/>
    <col min="11744" max="11744" width="2.6640625" style="90" customWidth="1"/>
    <col min="11745" max="11745" width="11.5546875" style="90" customWidth="1"/>
    <col min="11746" max="11746" width="10.109375" style="90" customWidth="1"/>
    <col min="11747" max="11747" width="11.5546875" style="90" customWidth="1"/>
    <col min="11748" max="11748" width="10.88671875" style="90" customWidth="1"/>
    <col min="11749" max="11749" width="12" style="90" customWidth="1"/>
    <col min="11750" max="11750" width="12.88671875" style="90" customWidth="1"/>
    <col min="11751" max="11751" width="11.88671875" style="90" customWidth="1"/>
    <col min="11752" max="11752" width="13.88671875" style="90" customWidth="1"/>
    <col min="11753" max="11753" width="8.44140625" style="90" customWidth="1"/>
    <col min="11754" max="11754" width="12.6640625" style="90" customWidth="1"/>
    <col min="11755" max="11755" width="13" style="90" customWidth="1"/>
    <col min="11756" max="11757" width="10.88671875" style="90" customWidth="1"/>
    <col min="11758" max="11758" width="5.5546875" style="90" customWidth="1"/>
    <col min="11759" max="11759" width="11.109375" style="90" customWidth="1"/>
    <col min="11760" max="11760" width="10.109375" style="90" customWidth="1"/>
    <col min="11761" max="11761" width="12.44140625" style="90" customWidth="1"/>
    <col min="11762" max="11762" width="12.88671875" style="90" customWidth="1"/>
    <col min="11763" max="11763" width="11.88671875" style="90" customWidth="1"/>
    <col min="11764" max="11764" width="12.88671875" style="90" customWidth="1"/>
    <col min="11765" max="11765" width="11.88671875" style="90" customWidth="1"/>
    <col min="11766" max="11766" width="13.6640625" style="90" customWidth="1"/>
    <col min="11767" max="11767" width="3.33203125" style="90" customWidth="1"/>
    <col min="11768" max="11768" width="12.109375" style="90" customWidth="1"/>
    <col min="11769" max="11769" width="13" style="90" customWidth="1"/>
    <col min="11770" max="11770" width="10.88671875" style="90" customWidth="1"/>
    <col min="11771" max="11771" width="12.33203125" style="90" customWidth="1"/>
    <col min="11772" max="11773" width="2.6640625" style="90" customWidth="1"/>
    <col min="11774" max="11775" width="11.44140625" style="90"/>
    <col min="11776" max="11776" width="14.44140625" style="90" customWidth="1"/>
    <col min="11777" max="11777" width="13.44140625" style="90" customWidth="1"/>
    <col min="11778" max="11778" width="16.109375" style="90" customWidth="1"/>
    <col min="11779" max="11779" width="2.6640625" style="90" customWidth="1"/>
    <col min="11780" max="11783" width="11.44140625" style="90"/>
    <col min="11784" max="11784" width="10.109375" style="90" customWidth="1"/>
    <col min="11785" max="11785" width="11.44140625" style="90"/>
    <col min="11786" max="11786" width="15.44140625" style="90" bestFit="1" customWidth="1"/>
    <col min="11787" max="11788" width="12.88671875" style="90" bestFit="1" customWidth="1"/>
    <col min="11789" max="11923" width="11.44140625" style="90"/>
    <col min="11924" max="11924" width="1.6640625" style="90" customWidth="1"/>
    <col min="11925" max="11925" width="10" style="90" customWidth="1"/>
    <col min="11926" max="11926" width="11.44140625" style="90"/>
    <col min="11927" max="11928" width="8.109375" style="90" customWidth="1"/>
    <col min="11929" max="11929" width="8.88671875" style="90" customWidth="1"/>
    <col min="11930" max="11930" width="8.109375" style="90" customWidth="1"/>
    <col min="11931" max="11931" width="10.109375" style="90" customWidth="1"/>
    <col min="11932" max="11932" width="9.44140625" style="90" customWidth="1"/>
    <col min="11933" max="11933" width="10.33203125" style="90" customWidth="1"/>
    <col min="11934" max="11935" width="10.5546875" style="90" customWidth="1"/>
    <col min="11936" max="11936" width="0" style="90" hidden="1" customWidth="1"/>
    <col min="11937" max="11937" width="10.6640625" style="90" customWidth="1"/>
    <col min="11938" max="11939" width="11.44140625" style="90"/>
    <col min="11940" max="11940" width="12" style="90" customWidth="1"/>
    <col min="11941" max="11941" width="11" style="90" bestFit="1" customWidth="1"/>
    <col min="11942" max="11942" width="10.88671875" style="90" bestFit="1" customWidth="1"/>
    <col min="11943" max="11943" width="11.5546875" style="90" customWidth="1"/>
    <col min="11944" max="11944" width="11.44140625" style="90"/>
    <col min="11945" max="11945" width="11.88671875" style="90" customWidth="1"/>
    <col min="11946" max="11946" width="12.109375" style="90" customWidth="1"/>
    <col min="11947" max="11947" width="0" style="90" hidden="1" customWidth="1"/>
    <col min="11948" max="11948" width="12.44140625" style="90" customWidth="1"/>
    <col min="11949" max="11949" width="0" style="90" hidden="1" customWidth="1"/>
    <col min="11950" max="11952" width="11.44140625" style="90"/>
    <col min="11953" max="11953" width="0" style="90" hidden="1" customWidth="1"/>
    <col min="11954" max="11961" width="11.44140625" style="90"/>
    <col min="11962" max="11962" width="10.6640625" style="90" customWidth="1"/>
    <col min="11963" max="11963" width="11.44140625" style="90"/>
    <col min="11964" max="11964" width="12.33203125" style="90" customWidth="1"/>
    <col min="11965" max="11965" width="13.33203125" style="90" customWidth="1"/>
    <col min="11966" max="11966" width="11.109375" style="90" customWidth="1"/>
    <col min="11967" max="11967" width="11.6640625" style="90" customWidth="1"/>
    <col min="11968" max="11968" width="11.44140625" style="90"/>
    <col min="11969" max="11969" width="13.6640625" style="90" bestFit="1" customWidth="1"/>
    <col min="11970" max="11972" width="11.44140625" style="90"/>
    <col min="11973" max="11973" width="13" style="90" bestFit="1" customWidth="1"/>
    <col min="11974" max="11974" width="12.33203125" style="90" bestFit="1" customWidth="1"/>
    <col min="11975" max="11977" width="11.44140625" style="90"/>
    <col min="11978" max="11978" width="15.33203125" style="90" customWidth="1"/>
    <col min="11979" max="11979" width="13" style="90" bestFit="1" customWidth="1"/>
    <col min="11980" max="11980" width="12.33203125" style="90" customWidth="1"/>
    <col min="11981" max="11981" width="0" style="90" hidden="1" customWidth="1"/>
    <col min="11982" max="11984" width="11.44140625" style="90"/>
    <col min="11985" max="11985" width="14.6640625" style="90" customWidth="1"/>
    <col min="11986" max="11986" width="12.5546875" style="90" customWidth="1"/>
    <col min="11987" max="11987" width="2.6640625" style="90" customWidth="1"/>
    <col min="11988" max="11988" width="9" style="90" customWidth="1"/>
    <col min="11989" max="11989" width="11.6640625" style="90" customWidth="1"/>
    <col min="11990" max="11990" width="12.5546875" style="90" customWidth="1"/>
    <col min="11991" max="11991" width="13.5546875" style="90" customWidth="1"/>
    <col min="11992" max="11993" width="11.6640625" style="90" customWidth="1"/>
    <col min="11994" max="11994" width="10.44140625" style="90" customWidth="1"/>
    <col min="11995" max="11995" width="2.6640625" style="90" customWidth="1"/>
    <col min="11996" max="11996" width="13.33203125" style="90" customWidth="1"/>
    <col min="11997" max="11997" width="12.6640625" style="90" customWidth="1"/>
    <col min="11998" max="11998" width="10.88671875" style="90" customWidth="1"/>
    <col min="11999" max="11999" width="13.33203125" style="90" customWidth="1"/>
    <col min="12000" max="12000" width="2.6640625" style="90" customWidth="1"/>
    <col min="12001" max="12001" width="11.5546875" style="90" customWidth="1"/>
    <col min="12002" max="12002" width="10.109375" style="90" customWidth="1"/>
    <col min="12003" max="12003" width="11.5546875" style="90" customWidth="1"/>
    <col min="12004" max="12004" width="10.88671875" style="90" customWidth="1"/>
    <col min="12005" max="12005" width="12" style="90" customWidth="1"/>
    <col min="12006" max="12006" width="12.88671875" style="90" customWidth="1"/>
    <col min="12007" max="12007" width="11.88671875" style="90" customWidth="1"/>
    <col min="12008" max="12008" width="13.88671875" style="90" customWidth="1"/>
    <col min="12009" max="12009" width="8.44140625" style="90" customWidth="1"/>
    <col min="12010" max="12010" width="12.6640625" style="90" customWidth="1"/>
    <col min="12011" max="12011" width="13" style="90" customWidth="1"/>
    <col min="12012" max="12013" width="10.88671875" style="90" customWidth="1"/>
    <col min="12014" max="12014" width="5.5546875" style="90" customWidth="1"/>
    <col min="12015" max="12015" width="11.109375" style="90" customWidth="1"/>
    <col min="12016" max="12016" width="10.109375" style="90" customWidth="1"/>
    <col min="12017" max="12017" width="12.44140625" style="90" customWidth="1"/>
    <col min="12018" max="12018" width="12.88671875" style="90" customWidth="1"/>
    <col min="12019" max="12019" width="11.88671875" style="90" customWidth="1"/>
    <col min="12020" max="12020" width="12.88671875" style="90" customWidth="1"/>
    <col min="12021" max="12021" width="11.88671875" style="90" customWidth="1"/>
    <col min="12022" max="12022" width="13.6640625" style="90" customWidth="1"/>
    <col min="12023" max="12023" width="3.33203125" style="90" customWidth="1"/>
    <col min="12024" max="12024" width="12.109375" style="90" customWidth="1"/>
    <col min="12025" max="12025" width="13" style="90" customWidth="1"/>
    <col min="12026" max="12026" width="10.88671875" style="90" customWidth="1"/>
    <col min="12027" max="12027" width="12.33203125" style="90" customWidth="1"/>
    <col min="12028" max="12029" width="2.6640625" style="90" customWidth="1"/>
    <col min="12030" max="12031" width="11.44140625" style="90"/>
    <col min="12032" max="12032" width="14.44140625" style="90" customWidth="1"/>
    <col min="12033" max="12033" width="13.44140625" style="90" customWidth="1"/>
    <col min="12034" max="12034" width="16.109375" style="90" customWidth="1"/>
    <col min="12035" max="12035" width="2.6640625" style="90" customWidth="1"/>
    <col min="12036" max="12039" width="11.44140625" style="90"/>
    <col min="12040" max="12040" width="10.109375" style="90" customWidth="1"/>
    <col min="12041" max="12041" width="11.44140625" style="90"/>
    <col min="12042" max="12042" width="15.44140625" style="90" bestFit="1" customWidth="1"/>
    <col min="12043" max="12044" width="12.88671875" style="90" bestFit="1" customWidth="1"/>
    <col min="12045" max="12179" width="11.44140625" style="90"/>
    <col min="12180" max="12180" width="1.6640625" style="90" customWidth="1"/>
    <col min="12181" max="12181" width="10" style="90" customWidth="1"/>
    <col min="12182" max="12182" width="11.44140625" style="90"/>
    <col min="12183" max="12184" width="8.109375" style="90" customWidth="1"/>
    <col min="12185" max="12185" width="8.88671875" style="90" customWidth="1"/>
    <col min="12186" max="12186" width="8.109375" style="90" customWidth="1"/>
    <col min="12187" max="12187" width="10.109375" style="90" customWidth="1"/>
    <col min="12188" max="12188" width="9.44140625" style="90" customWidth="1"/>
    <col min="12189" max="12189" width="10.33203125" style="90" customWidth="1"/>
    <col min="12190" max="12191" width="10.5546875" style="90" customWidth="1"/>
    <col min="12192" max="12192" width="0" style="90" hidden="1" customWidth="1"/>
    <col min="12193" max="12193" width="10.6640625" style="90" customWidth="1"/>
    <col min="12194" max="12195" width="11.44140625" style="90"/>
    <col min="12196" max="12196" width="12" style="90" customWidth="1"/>
    <col min="12197" max="12197" width="11" style="90" bestFit="1" customWidth="1"/>
    <col min="12198" max="12198" width="10.88671875" style="90" bestFit="1" customWidth="1"/>
    <col min="12199" max="12199" width="11.5546875" style="90" customWidth="1"/>
    <col min="12200" max="12200" width="11.44140625" style="90"/>
    <col min="12201" max="12201" width="11.88671875" style="90" customWidth="1"/>
    <col min="12202" max="12202" width="12.109375" style="90" customWidth="1"/>
    <col min="12203" max="12203" width="0" style="90" hidden="1" customWidth="1"/>
    <col min="12204" max="12204" width="12.44140625" style="90" customWidth="1"/>
    <col min="12205" max="12205" width="0" style="90" hidden="1" customWidth="1"/>
    <col min="12206" max="12208" width="11.44140625" style="90"/>
    <col min="12209" max="12209" width="0" style="90" hidden="1" customWidth="1"/>
    <col min="12210" max="12217" width="11.44140625" style="90"/>
    <col min="12218" max="12218" width="10.6640625" style="90" customWidth="1"/>
    <col min="12219" max="12219" width="11.44140625" style="90"/>
    <col min="12220" max="12220" width="12.33203125" style="90" customWidth="1"/>
    <col min="12221" max="12221" width="13.33203125" style="90" customWidth="1"/>
    <col min="12222" max="12222" width="11.109375" style="90" customWidth="1"/>
    <col min="12223" max="12223" width="11.6640625" style="90" customWidth="1"/>
    <col min="12224" max="12224" width="11.44140625" style="90"/>
    <col min="12225" max="12225" width="13.6640625" style="90" bestFit="1" customWidth="1"/>
    <col min="12226" max="12228" width="11.44140625" style="90"/>
    <col min="12229" max="12229" width="13" style="90" bestFit="1" customWidth="1"/>
    <col min="12230" max="12230" width="12.33203125" style="90" bestFit="1" customWidth="1"/>
    <col min="12231" max="12233" width="11.44140625" style="90"/>
    <col min="12234" max="12234" width="15.33203125" style="90" customWidth="1"/>
    <col min="12235" max="12235" width="13" style="90" bestFit="1" customWidth="1"/>
    <col min="12236" max="12236" width="12.33203125" style="90" customWidth="1"/>
    <col min="12237" max="12237" width="0" style="90" hidden="1" customWidth="1"/>
    <col min="12238" max="12240" width="11.44140625" style="90"/>
    <col min="12241" max="12241" width="14.6640625" style="90" customWidth="1"/>
    <col min="12242" max="12242" width="12.5546875" style="90" customWidth="1"/>
    <col min="12243" max="12243" width="2.6640625" style="90" customWidth="1"/>
    <col min="12244" max="12244" width="9" style="90" customWidth="1"/>
    <col min="12245" max="12245" width="11.6640625" style="90" customWidth="1"/>
    <col min="12246" max="12246" width="12.5546875" style="90" customWidth="1"/>
    <col min="12247" max="12247" width="13.5546875" style="90" customWidth="1"/>
    <col min="12248" max="12249" width="11.6640625" style="90" customWidth="1"/>
    <col min="12250" max="12250" width="10.44140625" style="90" customWidth="1"/>
    <col min="12251" max="12251" width="2.6640625" style="90" customWidth="1"/>
    <col min="12252" max="12252" width="13.33203125" style="90" customWidth="1"/>
    <col min="12253" max="12253" width="12.6640625" style="90" customWidth="1"/>
    <col min="12254" max="12254" width="10.88671875" style="90" customWidth="1"/>
    <col min="12255" max="12255" width="13.33203125" style="90" customWidth="1"/>
    <col min="12256" max="12256" width="2.6640625" style="90" customWidth="1"/>
    <col min="12257" max="12257" width="11.5546875" style="90" customWidth="1"/>
    <col min="12258" max="12258" width="10.109375" style="90" customWidth="1"/>
    <col min="12259" max="12259" width="11.5546875" style="90" customWidth="1"/>
    <col min="12260" max="12260" width="10.88671875" style="90" customWidth="1"/>
    <col min="12261" max="12261" width="12" style="90" customWidth="1"/>
    <col min="12262" max="12262" width="12.88671875" style="90" customWidth="1"/>
    <col min="12263" max="12263" width="11.88671875" style="90" customWidth="1"/>
    <col min="12264" max="12264" width="13.88671875" style="90" customWidth="1"/>
    <col min="12265" max="12265" width="8.44140625" style="90" customWidth="1"/>
    <col min="12266" max="12266" width="12.6640625" style="90" customWidth="1"/>
    <col min="12267" max="12267" width="13" style="90" customWidth="1"/>
    <col min="12268" max="12269" width="10.88671875" style="90" customWidth="1"/>
    <col min="12270" max="12270" width="5.5546875" style="90" customWidth="1"/>
    <col min="12271" max="12271" width="11.109375" style="90" customWidth="1"/>
    <col min="12272" max="12272" width="10.109375" style="90" customWidth="1"/>
    <col min="12273" max="12273" width="12.44140625" style="90" customWidth="1"/>
    <col min="12274" max="12274" width="12.88671875" style="90" customWidth="1"/>
    <col min="12275" max="12275" width="11.88671875" style="90" customWidth="1"/>
    <col min="12276" max="12276" width="12.88671875" style="90" customWidth="1"/>
    <col min="12277" max="12277" width="11.88671875" style="90" customWidth="1"/>
    <col min="12278" max="12278" width="13.6640625" style="90" customWidth="1"/>
    <col min="12279" max="12279" width="3.33203125" style="90" customWidth="1"/>
    <col min="12280" max="12280" width="12.109375" style="90" customWidth="1"/>
    <col min="12281" max="12281" width="13" style="90" customWidth="1"/>
    <col min="12282" max="12282" width="10.88671875" style="90" customWidth="1"/>
    <col min="12283" max="12283" width="12.33203125" style="90" customWidth="1"/>
    <col min="12284" max="12285" width="2.6640625" style="90" customWidth="1"/>
    <col min="12286" max="12287" width="11.44140625" style="90"/>
    <col min="12288" max="12288" width="14.44140625" style="90" customWidth="1"/>
    <col min="12289" max="12289" width="13.44140625" style="90" customWidth="1"/>
    <col min="12290" max="12290" width="16.109375" style="90" customWidth="1"/>
    <col min="12291" max="12291" width="2.6640625" style="90" customWidth="1"/>
    <col min="12292" max="12295" width="11.44140625" style="90"/>
    <col min="12296" max="12296" width="10.109375" style="90" customWidth="1"/>
    <col min="12297" max="12297" width="11.44140625" style="90"/>
    <col min="12298" max="12298" width="15.44140625" style="90" bestFit="1" customWidth="1"/>
    <col min="12299" max="12300" width="12.88671875" style="90" bestFit="1" customWidth="1"/>
    <col min="12301" max="12435" width="11.44140625" style="90"/>
    <col min="12436" max="12436" width="1.6640625" style="90" customWidth="1"/>
    <col min="12437" max="12437" width="10" style="90" customWidth="1"/>
    <col min="12438" max="12438" width="11.44140625" style="90"/>
    <col min="12439" max="12440" width="8.109375" style="90" customWidth="1"/>
    <col min="12441" max="12441" width="8.88671875" style="90" customWidth="1"/>
    <col min="12442" max="12442" width="8.109375" style="90" customWidth="1"/>
    <col min="12443" max="12443" width="10.109375" style="90" customWidth="1"/>
    <col min="12444" max="12444" width="9.44140625" style="90" customWidth="1"/>
    <col min="12445" max="12445" width="10.33203125" style="90" customWidth="1"/>
    <col min="12446" max="12447" width="10.5546875" style="90" customWidth="1"/>
    <col min="12448" max="12448" width="0" style="90" hidden="1" customWidth="1"/>
    <col min="12449" max="12449" width="10.6640625" style="90" customWidth="1"/>
    <col min="12450" max="12451" width="11.44140625" style="90"/>
    <col min="12452" max="12452" width="12" style="90" customWidth="1"/>
    <col min="12453" max="12453" width="11" style="90" bestFit="1" customWidth="1"/>
    <col min="12454" max="12454" width="10.88671875" style="90" bestFit="1" customWidth="1"/>
    <col min="12455" max="12455" width="11.5546875" style="90" customWidth="1"/>
    <col min="12456" max="12456" width="11.44140625" style="90"/>
    <col min="12457" max="12457" width="11.88671875" style="90" customWidth="1"/>
    <col min="12458" max="12458" width="12.109375" style="90" customWidth="1"/>
    <col min="12459" max="12459" width="0" style="90" hidden="1" customWidth="1"/>
    <col min="12460" max="12460" width="12.44140625" style="90" customWidth="1"/>
    <col min="12461" max="12461" width="0" style="90" hidden="1" customWidth="1"/>
    <col min="12462" max="12464" width="11.44140625" style="90"/>
    <col min="12465" max="12465" width="0" style="90" hidden="1" customWidth="1"/>
    <col min="12466" max="12473" width="11.44140625" style="90"/>
    <col min="12474" max="12474" width="10.6640625" style="90" customWidth="1"/>
    <col min="12475" max="12475" width="11.44140625" style="90"/>
    <col min="12476" max="12476" width="12.33203125" style="90" customWidth="1"/>
    <col min="12477" max="12477" width="13.33203125" style="90" customWidth="1"/>
    <col min="12478" max="12478" width="11.109375" style="90" customWidth="1"/>
    <col min="12479" max="12479" width="11.6640625" style="90" customWidth="1"/>
    <col min="12480" max="12480" width="11.44140625" style="90"/>
    <col min="12481" max="12481" width="13.6640625" style="90" bestFit="1" customWidth="1"/>
    <col min="12482" max="12484" width="11.44140625" style="90"/>
    <col min="12485" max="12485" width="13" style="90" bestFit="1" customWidth="1"/>
    <col min="12486" max="12486" width="12.33203125" style="90" bestFit="1" customWidth="1"/>
    <col min="12487" max="12489" width="11.44140625" style="90"/>
    <col min="12490" max="12490" width="15.33203125" style="90" customWidth="1"/>
    <col min="12491" max="12491" width="13" style="90" bestFit="1" customWidth="1"/>
    <col min="12492" max="12492" width="12.33203125" style="90" customWidth="1"/>
    <col min="12493" max="12493" width="0" style="90" hidden="1" customWidth="1"/>
    <col min="12494" max="12496" width="11.44140625" style="90"/>
    <col min="12497" max="12497" width="14.6640625" style="90" customWidth="1"/>
    <col min="12498" max="12498" width="12.5546875" style="90" customWidth="1"/>
    <col min="12499" max="12499" width="2.6640625" style="90" customWidth="1"/>
    <col min="12500" max="12500" width="9" style="90" customWidth="1"/>
    <col min="12501" max="12501" width="11.6640625" style="90" customWidth="1"/>
    <col min="12502" max="12502" width="12.5546875" style="90" customWidth="1"/>
    <col min="12503" max="12503" width="13.5546875" style="90" customWidth="1"/>
    <col min="12504" max="12505" width="11.6640625" style="90" customWidth="1"/>
    <col min="12506" max="12506" width="10.44140625" style="90" customWidth="1"/>
    <col min="12507" max="12507" width="2.6640625" style="90" customWidth="1"/>
    <col min="12508" max="12508" width="13.33203125" style="90" customWidth="1"/>
    <col min="12509" max="12509" width="12.6640625" style="90" customWidth="1"/>
    <col min="12510" max="12510" width="10.88671875" style="90" customWidth="1"/>
    <col min="12511" max="12511" width="13.33203125" style="90" customWidth="1"/>
    <col min="12512" max="12512" width="2.6640625" style="90" customWidth="1"/>
    <col min="12513" max="12513" width="11.5546875" style="90" customWidth="1"/>
    <col min="12514" max="12514" width="10.109375" style="90" customWidth="1"/>
    <col min="12515" max="12515" width="11.5546875" style="90" customWidth="1"/>
    <col min="12516" max="12516" width="10.88671875" style="90" customWidth="1"/>
    <col min="12517" max="12517" width="12" style="90" customWidth="1"/>
    <col min="12518" max="12518" width="12.88671875" style="90" customWidth="1"/>
    <col min="12519" max="12519" width="11.88671875" style="90" customWidth="1"/>
    <col min="12520" max="12520" width="13.88671875" style="90" customWidth="1"/>
    <col min="12521" max="12521" width="8.44140625" style="90" customWidth="1"/>
    <col min="12522" max="12522" width="12.6640625" style="90" customWidth="1"/>
    <col min="12523" max="12523" width="13" style="90" customWidth="1"/>
    <col min="12524" max="12525" width="10.88671875" style="90" customWidth="1"/>
    <col min="12526" max="12526" width="5.5546875" style="90" customWidth="1"/>
    <col min="12527" max="12527" width="11.109375" style="90" customWidth="1"/>
    <col min="12528" max="12528" width="10.109375" style="90" customWidth="1"/>
    <col min="12529" max="12529" width="12.44140625" style="90" customWidth="1"/>
    <col min="12530" max="12530" width="12.88671875" style="90" customWidth="1"/>
    <col min="12531" max="12531" width="11.88671875" style="90" customWidth="1"/>
    <col min="12532" max="12532" width="12.88671875" style="90" customWidth="1"/>
    <col min="12533" max="12533" width="11.88671875" style="90" customWidth="1"/>
    <col min="12534" max="12534" width="13.6640625" style="90" customWidth="1"/>
    <col min="12535" max="12535" width="3.33203125" style="90" customWidth="1"/>
    <col min="12536" max="12536" width="12.109375" style="90" customWidth="1"/>
    <col min="12537" max="12537" width="13" style="90" customWidth="1"/>
    <col min="12538" max="12538" width="10.88671875" style="90" customWidth="1"/>
    <col min="12539" max="12539" width="12.33203125" style="90" customWidth="1"/>
    <col min="12540" max="12541" width="2.6640625" style="90" customWidth="1"/>
    <col min="12542" max="12543" width="11.44140625" style="90"/>
    <col min="12544" max="12544" width="14.44140625" style="90" customWidth="1"/>
    <col min="12545" max="12545" width="13.44140625" style="90" customWidth="1"/>
    <col min="12546" max="12546" width="16.109375" style="90" customWidth="1"/>
    <col min="12547" max="12547" width="2.6640625" style="90" customWidth="1"/>
    <col min="12548" max="12551" width="11.44140625" style="90"/>
    <col min="12552" max="12552" width="10.109375" style="90" customWidth="1"/>
    <col min="12553" max="12553" width="11.44140625" style="90"/>
    <col min="12554" max="12554" width="15.44140625" style="90" bestFit="1" customWidth="1"/>
    <col min="12555" max="12556" width="12.88671875" style="90" bestFit="1" customWidth="1"/>
    <col min="12557" max="12691" width="11.44140625" style="90"/>
    <col min="12692" max="12692" width="1.6640625" style="90" customWidth="1"/>
    <col min="12693" max="12693" width="10" style="90" customWidth="1"/>
    <col min="12694" max="12694" width="11.44140625" style="90"/>
    <col min="12695" max="12696" width="8.109375" style="90" customWidth="1"/>
    <col min="12697" max="12697" width="8.88671875" style="90" customWidth="1"/>
    <col min="12698" max="12698" width="8.109375" style="90" customWidth="1"/>
    <col min="12699" max="12699" width="10.109375" style="90" customWidth="1"/>
    <col min="12700" max="12700" width="9.44140625" style="90" customWidth="1"/>
    <col min="12701" max="12701" width="10.33203125" style="90" customWidth="1"/>
    <col min="12702" max="12703" width="10.5546875" style="90" customWidth="1"/>
    <col min="12704" max="12704" width="0" style="90" hidden="1" customWidth="1"/>
    <col min="12705" max="12705" width="10.6640625" style="90" customWidth="1"/>
    <col min="12706" max="12707" width="11.44140625" style="90"/>
    <col min="12708" max="12708" width="12" style="90" customWidth="1"/>
    <col min="12709" max="12709" width="11" style="90" bestFit="1" customWidth="1"/>
    <col min="12710" max="12710" width="10.88671875" style="90" bestFit="1" customWidth="1"/>
    <col min="12711" max="12711" width="11.5546875" style="90" customWidth="1"/>
    <col min="12712" max="12712" width="11.44140625" style="90"/>
    <col min="12713" max="12713" width="11.88671875" style="90" customWidth="1"/>
    <col min="12714" max="12714" width="12.109375" style="90" customWidth="1"/>
    <col min="12715" max="12715" width="0" style="90" hidden="1" customWidth="1"/>
    <col min="12716" max="12716" width="12.44140625" style="90" customWidth="1"/>
    <col min="12717" max="12717" width="0" style="90" hidden="1" customWidth="1"/>
    <col min="12718" max="12720" width="11.44140625" style="90"/>
    <col min="12721" max="12721" width="0" style="90" hidden="1" customWidth="1"/>
    <col min="12722" max="12729" width="11.44140625" style="90"/>
    <col min="12730" max="12730" width="10.6640625" style="90" customWidth="1"/>
    <col min="12731" max="12731" width="11.44140625" style="90"/>
    <col min="12732" max="12732" width="12.33203125" style="90" customWidth="1"/>
    <col min="12733" max="12733" width="13.33203125" style="90" customWidth="1"/>
    <col min="12734" max="12734" width="11.109375" style="90" customWidth="1"/>
    <col min="12735" max="12735" width="11.6640625" style="90" customWidth="1"/>
    <col min="12736" max="12736" width="11.44140625" style="90"/>
    <col min="12737" max="12737" width="13.6640625" style="90" bestFit="1" customWidth="1"/>
    <col min="12738" max="12740" width="11.44140625" style="90"/>
    <col min="12741" max="12741" width="13" style="90" bestFit="1" customWidth="1"/>
    <col min="12742" max="12742" width="12.33203125" style="90" bestFit="1" customWidth="1"/>
    <col min="12743" max="12745" width="11.44140625" style="90"/>
    <col min="12746" max="12746" width="15.33203125" style="90" customWidth="1"/>
    <col min="12747" max="12747" width="13" style="90" bestFit="1" customWidth="1"/>
    <col min="12748" max="12748" width="12.33203125" style="90" customWidth="1"/>
    <col min="12749" max="12749" width="0" style="90" hidden="1" customWidth="1"/>
    <col min="12750" max="12752" width="11.44140625" style="90"/>
    <col min="12753" max="12753" width="14.6640625" style="90" customWidth="1"/>
    <col min="12754" max="12754" width="12.5546875" style="90" customWidth="1"/>
    <col min="12755" max="12755" width="2.6640625" style="90" customWidth="1"/>
    <col min="12756" max="12756" width="9" style="90" customWidth="1"/>
    <col min="12757" max="12757" width="11.6640625" style="90" customWidth="1"/>
    <col min="12758" max="12758" width="12.5546875" style="90" customWidth="1"/>
    <col min="12759" max="12759" width="13.5546875" style="90" customWidth="1"/>
    <col min="12760" max="12761" width="11.6640625" style="90" customWidth="1"/>
    <col min="12762" max="12762" width="10.44140625" style="90" customWidth="1"/>
    <col min="12763" max="12763" width="2.6640625" style="90" customWidth="1"/>
    <col min="12764" max="12764" width="13.33203125" style="90" customWidth="1"/>
    <col min="12765" max="12765" width="12.6640625" style="90" customWidth="1"/>
    <col min="12766" max="12766" width="10.88671875" style="90" customWidth="1"/>
    <col min="12767" max="12767" width="13.33203125" style="90" customWidth="1"/>
    <col min="12768" max="12768" width="2.6640625" style="90" customWidth="1"/>
    <col min="12769" max="12769" width="11.5546875" style="90" customWidth="1"/>
    <col min="12770" max="12770" width="10.109375" style="90" customWidth="1"/>
    <col min="12771" max="12771" width="11.5546875" style="90" customWidth="1"/>
    <col min="12772" max="12772" width="10.88671875" style="90" customWidth="1"/>
    <col min="12773" max="12773" width="12" style="90" customWidth="1"/>
    <col min="12774" max="12774" width="12.88671875" style="90" customWidth="1"/>
    <col min="12775" max="12775" width="11.88671875" style="90" customWidth="1"/>
    <col min="12776" max="12776" width="13.88671875" style="90" customWidth="1"/>
    <col min="12777" max="12777" width="8.44140625" style="90" customWidth="1"/>
    <col min="12778" max="12778" width="12.6640625" style="90" customWidth="1"/>
    <col min="12779" max="12779" width="13" style="90" customWidth="1"/>
    <col min="12780" max="12781" width="10.88671875" style="90" customWidth="1"/>
    <col min="12782" max="12782" width="5.5546875" style="90" customWidth="1"/>
    <col min="12783" max="12783" width="11.109375" style="90" customWidth="1"/>
    <col min="12784" max="12784" width="10.109375" style="90" customWidth="1"/>
    <col min="12785" max="12785" width="12.44140625" style="90" customWidth="1"/>
    <col min="12786" max="12786" width="12.88671875" style="90" customWidth="1"/>
    <col min="12787" max="12787" width="11.88671875" style="90" customWidth="1"/>
    <col min="12788" max="12788" width="12.88671875" style="90" customWidth="1"/>
    <col min="12789" max="12789" width="11.88671875" style="90" customWidth="1"/>
    <col min="12790" max="12790" width="13.6640625" style="90" customWidth="1"/>
    <col min="12791" max="12791" width="3.33203125" style="90" customWidth="1"/>
    <col min="12792" max="12792" width="12.109375" style="90" customWidth="1"/>
    <col min="12793" max="12793" width="13" style="90" customWidth="1"/>
    <col min="12794" max="12794" width="10.88671875" style="90" customWidth="1"/>
    <col min="12795" max="12795" width="12.33203125" style="90" customWidth="1"/>
    <col min="12796" max="12797" width="2.6640625" style="90" customWidth="1"/>
    <col min="12798" max="12799" width="11.44140625" style="90"/>
    <col min="12800" max="12800" width="14.44140625" style="90" customWidth="1"/>
    <col min="12801" max="12801" width="13.44140625" style="90" customWidth="1"/>
    <col min="12802" max="12802" width="16.109375" style="90" customWidth="1"/>
    <col min="12803" max="12803" width="2.6640625" style="90" customWidth="1"/>
    <col min="12804" max="12807" width="11.44140625" style="90"/>
    <col min="12808" max="12808" width="10.109375" style="90" customWidth="1"/>
    <col min="12809" max="12809" width="11.44140625" style="90"/>
    <col min="12810" max="12810" width="15.44140625" style="90" bestFit="1" customWidth="1"/>
    <col min="12811" max="12812" width="12.88671875" style="90" bestFit="1" customWidth="1"/>
    <col min="12813" max="12947" width="11.44140625" style="90"/>
    <col min="12948" max="12948" width="1.6640625" style="90" customWidth="1"/>
    <col min="12949" max="12949" width="10" style="90" customWidth="1"/>
    <col min="12950" max="12950" width="11.44140625" style="90"/>
    <col min="12951" max="12952" width="8.109375" style="90" customWidth="1"/>
    <col min="12953" max="12953" width="8.88671875" style="90" customWidth="1"/>
    <col min="12954" max="12954" width="8.109375" style="90" customWidth="1"/>
    <col min="12955" max="12955" width="10.109375" style="90" customWidth="1"/>
    <col min="12956" max="12956" width="9.44140625" style="90" customWidth="1"/>
    <col min="12957" max="12957" width="10.33203125" style="90" customWidth="1"/>
    <col min="12958" max="12959" width="10.5546875" style="90" customWidth="1"/>
    <col min="12960" max="12960" width="0" style="90" hidden="1" customWidth="1"/>
    <col min="12961" max="12961" width="10.6640625" style="90" customWidth="1"/>
    <col min="12962" max="12963" width="11.44140625" style="90"/>
    <col min="12964" max="12964" width="12" style="90" customWidth="1"/>
    <col min="12965" max="12965" width="11" style="90" bestFit="1" customWidth="1"/>
    <col min="12966" max="12966" width="10.88671875" style="90" bestFit="1" customWidth="1"/>
    <col min="12967" max="12967" width="11.5546875" style="90" customWidth="1"/>
    <col min="12968" max="12968" width="11.44140625" style="90"/>
    <col min="12969" max="12969" width="11.88671875" style="90" customWidth="1"/>
    <col min="12970" max="12970" width="12.109375" style="90" customWidth="1"/>
    <col min="12971" max="12971" width="0" style="90" hidden="1" customWidth="1"/>
    <col min="12972" max="12972" width="12.44140625" style="90" customWidth="1"/>
    <col min="12973" max="12973" width="0" style="90" hidden="1" customWidth="1"/>
    <col min="12974" max="12976" width="11.44140625" style="90"/>
    <col min="12977" max="12977" width="0" style="90" hidden="1" customWidth="1"/>
    <col min="12978" max="12985" width="11.44140625" style="90"/>
    <col min="12986" max="12986" width="10.6640625" style="90" customWidth="1"/>
    <col min="12987" max="12987" width="11.44140625" style="90"/>
    <col min="12988" max="12988" width="12.33203125" style="90" customWidth="1"/>
    <col min="12989" max="12989" width="13.33203125" style="90" customWidth="1"/>
    <col min="12990" max="12990" width="11.109375" style="90" customWidth="1"/>
    <col min="12991" max="12991" width="11.6640625" style="90" customWidth="1"/>
    <col min="12992" max="12992" width="11.44140625" style="90"/>
    <col min="12993" max="12993" width="13.6640625" style="90" bestFit="1" customWidth="1"/>
    <col min="12994" max="12996" width="11.44140625" style="90"/>
    <col min="12997" max="12997" width="13" style="90" bestFit="1" customWidth="1"/>
    <col min="12998" max="12998" width="12.33203125" style="90" bestFit="1" customWidth="1"/>
    <col min="12999" max="13001" width="11.44140625" style="90"/>
    <col min="13002" max="13002" width="15.33203125" style="90" customWidth="1"/>
    <col min="13003" max="13003" width="13" style="90" bestFit="1" customWidth="1"/>
    <col min="13004" max="13004" width="12.33203125" style="90" customWidth="1"/>
    <col min="13005" max="13005" width="0" style="90" hidden="1" customWidth="1"/>
    <col min="13006" max="13008" width="11.44140625" style="90"/>
    <col min="13009" max="13009" width="14.6640625" style="90" customWidth="1"/>
    <col min="13010" max="13010" width="12.5546875" style="90" customWidth="1"/>
    <col min="13011" max="13011" width="2.6640625" style="90" customWidth="1"/>
    <col min="13012" max="13012" width="9" style="90" customWidth="1"/>
    <col min="13013" max="13013" width="11.6640625" style="90" customWidth="1"/>
    <col min="13014" max="13014" width="12.5546875" style="90" customWidth="1"/>
    <col min="13015" max="13015" width="13.5546875" style="90" customWidth="1"/>
    <col min="13016" max="13017" width="11.6640625" style="90" customWidth="1"/>
    <col min="13018" max="13018" width="10.44140625" style="90" customWidth="1"/>
    <col min="13019" max="13019" width="2.6640625" style="90" customWidth="1"/>
    <col min="13020" max="13020" width="13.33203125" style="90" customWidth="1"/>
    <col min="13021" max="13021" width="12.6640625" style="90" customWidth="1"/>
    <col min="13022" max="13022" width="10.88671875" style="90" customWidth="1"/>
    <col min="13023" max="13023" width="13.33203125" style="90" customWidth="1"/>
    <col min="13024" max="13024" width="2.6640625" style="90" customWidth="1"/>
    <col min="13025" max="13025" width="11.5546875" style="90" customWidth="1"/>
    <col min="13026" max="13026" width="10.109375" style="90" customWidth="1"/>
    <col min="13027" max="13027" width="11.5546875" style="90" customWidth="1"/>
    <col min="13028" max="13028" width="10.88671875" style="90" customWidth="1"/>
    <col min="13029" max="13029" width="12" style="90" customWidth="1"/>
    <col min="13030" max="13030" width="12.88671875" style="90" customWidth="1"/>
    <col min="13031" max="13031" width="11.88671875" style="90" customWidth="1"/>
    <col min="13032" max="13032" width="13.88671875" style="90" customWidth="1"/>
    <col min="13033" max="13033" width="8.44140625" style="90" customWidth="1"/>
    <col min="13034" max="13034" width="12.6640625" style="90" customWidth="1"/>
    <col min="13035" max="13035" width="13" style="90" customWidth="1"/>
    <col min="13036" max="13037" width="10.88671875" style="90" customWidth="1"/>
    <col min="13038" max="13038" width="5.5546875" style="90" customWidth="1"/>
    <col min="13039" max="13039" width="11.109375" style="90" customWidth="1"/>
    <col min="13040" max="13040" width="10.109375" style="90" customWidth="1"/>
    <col min="13041" max="13041" width="12.44140625" style="90" customWidth="1"/>
    <col min="13042" max="13042" width="12.88671875" style="90" customWidth="1"/>
    <col min="13043" max="13043" width="11.88671875" style="90" customWidth="1"/>
    <col min="13044" max="13044" width="12.88671875" style="90" customWidth="1"/>
    <col min="13045" max="13045" width="11.88671875" style="90" customWidth="1"/>
    <col min="13046" max="13046" width="13.6640625" style="90" customWidth="1"/>
    <col min="13047" max="13047" width="3.33203125" style="90" customWidth="1"/>
    <col min="13048" max="13048" width="12.109375" style="90" customWidth="1"/>
    <col min="13049" max="13049" width="13" style="90" customWidth="1"/>
    <col min="13050" max="13050" width="10.88671875" style="90" customWidth="1"/>
    <col min="13051" max="13051" width="12.33203125" style="90" customWidth="1"/>
    <col min="13052" max="13053" width="2.6640625" style="90" customWidth="1"/>
    <col min="13054" max="13055" width="11.44140625" style="90"/>
    <col min="13056" max="13056" width="14.44140625" style="90" customWidth="1"/>
    <col min="13057" max="13057" width="13.44140625" style="90" customWidth="1"/>
    <col min="13058" max="13058" width="16.109375" style="90" customWidth="1"/>
    <col min="13059" max="13059" width="2.6640625" style="90" customWidth="1"/>
    <col min="13060" max="13063" width="11.44140625" style="90"/>
    <col min="13064" max="13064" width="10.109375" style="90" customWidth="1"/>
    <col min="13065" max="13065" width="11.44140625" style="90"/>
    <col min="13066" max="13066" width="15.44140625" style="90" bestFit="1" customWidth="1"/>
    <col min="13067" max="13068" width="12.88671875" style="90" bestFit="1" customWidth="1"/>
    <col min="13069" max="13203" width="11.44140625" style="90"/>
    <col min="13204" max="13204" width="1.6640625" style="90" customWidth="1"/>
    <col min="13205" max="13205" width="10" style="90" customWidth="1"/>
    <col min="13206" max="13206" width="11.44140625" style="90"/>
    <col min="13207" max="13208" width="8.109375" style="90" customWidth="1"/>
    <col min="13209" max="13209" width="8.88671875" style="90" customWidth="1"/>
    <col min="13210" max="13210" width="8.109375" style="90" customWidth="1"/>
    <col min="13211" max="13211" width="10.109375" style="90" customWidth="1"/>
    <col min="13212" max="13212" width="9.44140625" style="90" customWidth="1"/>
    <col min="13213" max="13213" width="10.33203125" style="90" customWidth="1"/>
    <col min="13214" max="13215" width="10.5546875" style="90" customWidth="1"/>
    <col min="13216" max="13216" width="0" style="90" hidden="1" customWidth="1"/>
    <col min="13217" max="13217" width="10.6640625" style="90" customWidth="1"/>
    <col min="13218" max="13219" width="11.44140625" style="90"/>
    <col min="13220" max="13220" width="12" style="90" customWidth="1"/>
    <col min="13221" max="13221" width="11" style="90" bestFit="1" customWidth="1"/>
    <col min="13222" max="13222" width="10.88671875" style="90" bestFit="1" customWidth="1"/>
    <col min="13223" max="13223" width="11.5546875" style="90" customWidth="1"/>
    <col min="13224" max="13224" width="11.44140625" style="90"/>
    <col min="13225" max="13225" width="11.88671875" style="90" customWidth="1"/>
    <col min="13226" max="13226" width="12.109375" style="90" customWidth="1"/>
    <col min="13227" max="13227" width="0" style="90" hidden="1" customWidth="1"/>
    <col min="13228" max="13228" width="12.44140625" style="90" customWidth="1"/>
    <col min="13229" max="13229" width="0" style="90" hidden="1" customWidth="1"/>
    <col min="13230" max="13232" width="11.44140625" style="90"/>
    <col min="13233" max="13233" width="0" style="90" hidden="1" customWidth="1"/>
    <col min="13234" max="13241" width="11.44140625" style="90"/>
    <col min="13242" max="13242" width="10.6640625" style="90" customWidth="1"/>
    <col min="13243" max="13243" width="11.44140625" style="90"/>
    <col min="13244" max="13244" width="12.33203125" style="90" customWidth="1"/>
    <col min="13245" max="13245" width="13.33203125" style="90" customWidth="1"/>
    <col min="13246" max="13246" width="11.109375" style="90" customWidth="1"/>
    <col min="13247" max="13247" width="11.6640625" style="90" customWidth="1"/>
    <col min="13248" max="13248" width="11.44140625" style="90"/>
    <col min="13249" max="13249" width="13.6640625" style="90" bestFit="1" customWidth="1"/>
    <col min="13250" max="13252" width="11.44140625" style="90"/>
    <col min="13253" max="13253" width="13" style="90" bestFit="1" customWidth="1"/>
    <col min="13254" max="13254" width="12.33203125" style="90" bestFit="1" customWidth="1"/>
    <col min="13255" max="13257" width="11.44140625" style="90"/>
    <col min="13258" max="13258" width="15.33203125" style="90" customWidth="1"/>
    <col min="13259" max="13259" width="13" style="90" bestFit="1" customWidth="1"/>
    <col min="13260" max="13260" width="12.33203125" style="90" customWidth="1"/>
    <col min="13261" max="13261" width="0" style="90" hidden="1" customWidth="1"/>
    <col min="13262" max="13264" width="11.44140625" style="90"/>
    <col min="13265" max="13265" width="14.6640625" style="90" customWidth="1"/>
    <col min="13266" max="13266" width="12.5546875" style="90" customWidth="1"/>
    <col min="13267" max="13267" width="2.6640625" style="90" customWidth="1"/>
    <col min="13268" max="13268" width="9" style="90" customWidth="1"/>
    <col min="13269" max="13269" width="11.6640625" style="90" customWidth="1"/>
    <col min="13270" max="13270" width="12.5546875" style="90" customWidth="1"/>
    <col min="13271" max="13271" width="13.5546875" style="90" customWidth="1"/>
    <col min="13272" max="13273" width="11.6640625" style="90" customWidth="1"/>
    <col min="13274" max="13274" width="10.44140625" style="90" customWidth="1"/>
    <col min="13275" max="13275" width="2.6640625" style="90" customWidth="1"/>
    <col min="13276" max="13276" width="13.33203125" style="90" customWidth="1"/>
    <col min="13277" max="13277" width="12.6640625" style="90" customWidth="1"/>
    <col min="13278" max="13278" width="10.88671875" style="90" customWidth="1"/>
    <col min="13279" max="13279" width="13.33203125" style="90" customWidth="1"/>
    <col min="13280" max="13280" width="2.6640625" style="90" customWidth="1"/>
    <col min="13281" max="13281" width="11.5546875" style="90" customWidth="1"/>
    <col min="13282" max="13282" width="10.109375" style="90" customWidth="1"/>
    <col min="13283" max="13283" width="11.5546875" style="90" customWidth="1"/>
    <col min="13284" max="13284" width="10.88671875" style="90" customWidth="1"/>
    <col min="13285" max="13285" width="12" style="90" customWidth="1"/>
    <col min="13286" max="13286" width="12.88671875" style="90" customWidth="1"/>
    <col min="13287" max="13287" width="11.88671875" style="90" customWidth="1"/>
    <col min="13288" max="13288" width="13.88671875" style="90" customWidth="1"/>
    <col min="13289" max="13289" width="8.44140625" style="90" customWidth="1"/>
    <col min="13290" max="13290" width="12.6640625" style="90" customWidth="1"/>
    <col min="13291" max="13291" width="13" style="90" customWidth="1"/>
    <col min="13292" max="13293" width="10.88671875" style="90" customWidth="1"/>
    <col min="13294" max="13294" width="5.5546875" style="90" customWidth="1"/>
    <col min="13295" max="13295" width="11.109375" style="90" customWidth="1"/>
    <col min="13296" max="13296" width="10.109375" style="90" customWidth="1"/>
    <col min="13297" max="13297" width="12.44140625" style="90" customWidth="1"/>
    <col min="13298" max="13298" width="12.88671875" style="90" customWidth="1"/>
    <col min="13299" max="13299" width="11.88671875" style="90" customWidth="1"/>
    <col min="13300" max="13300" width="12.88671875" style="90" customWidth="1"/>
    <col min="13301" max="13301" width="11.88671875" style="90" customWidth="1"/>
    <col min="13302" max="13302" width="13.6640625" style="90" customWidth="1"/>
    <col min="13303" max="13303" width="3.33203125" style="90" customWidth="1"/>
    <col min="13304" max="13304" width="12.109375" style="90" customWidth="1"/>
    <col min="13305" max="13305" width="13" style="90" customWidth="1"/>
    <col min="13306" max="13306" width="10.88671875" style="90" customWidth="1"/>
    <col min="13307" max="13307" width="12.33203125" style="90" customWidth="1"/>
    <col min="13308" max="13309" width="2.6640625" style="90" customWidth="1"/>
    <col min="13310" max="13311" width="11.44140625" style="90"/>
    <col min="13312" max="13312" width="14.44140625" style="90" customWidth="1"/>
    <col min="13313" max="13313" width="13.44140625" style="90" customWidth="1"/>
    <col min="13314" max="13314" width="16.109375" style="90" customWidth="1"/>
    <col min="13315" max="13315" width="2.6640625" style="90" customWidth="1"/>
    <col min="13316" max="13319" width="11.44140625" style="90"/>
    <col min="13320" max="13320" width="10.109375" style="90" customWidth="1"/>
    <col min="13321" max="13321" width="11.44140625" style="90"/>
    <col min="13322" max="13322" width="15.44140625" style="90" bestFit="1" customWidth="1"/>
    <col min="13323" max="13324" width="12.88671875" style="90" bestFit="1" customWidth="1"/>
    <col min="13325" max="13459" width="11.44140625" style="90"/>
    <col min="13460" max="13460" width="1.6640625" style="90" customWidth="1"/>
    <col min="13461" max="13461" width="10" style="90" customWidth="1"/>
    <col min="13462" max="13462" width="11.44140625" style="90"/>
    <col min="13463" max="13464" width="8.109375" style="90" customWidth="1"/>
    <col min="13465" max="13465" width="8.88671875" style="90" customWidth="1"/>
    <col min="13466" max="13466" width="8.109375" style="90" customWidth="1"/>
    <col min="13467" max="13467" width="10.109375" style="90" customWidth="1"/>
    <col min="13468" max="13468" width="9.44140625" style="90" customWidth="1"/>
    <col min="13469" max="13469" width="10.33203125" style="90" customWidth="1"/>
    <col min="13470" max="13471" width="10.5546875" style="90" customWidth="1"/>
    <col min="13472" max="13472" width="0" style="90" hidden="1" customWidth="1"/>
    <col min="13473" max="13473" width="10.6640625" style="90" customWidth="1"/>
    <col min="13474" max="13475" width="11.44140625" style="90"/>
    <col min="13476" max="13476" width="12" style="90" customWidth="1"/>
    <col min="13477" max="13477" width="11" style="90" bestFit="1" customWidth="1"/>
    <col min="13478" max="13478" width="10.88671875" style="90" bestFit="1" customWidth="1"/>
    <col min="13479" max="13479" width="11.5546875" style="90" customWidth="1"/>
    <col min="13480" max="13480" width="11.44140625" style="90"/>
    <col min="13481" max="13481" width="11.88671875" style="90" customWidth="1"/>
    <col min="13482" max="13482" width="12.109375" style="90" customWidth="1"/>
    <col min="13483" max="13483" width="0" style="90" hidden="1" customWidth="1"/>
    <col min="13484" max="13484" width="12.44140625" style="90" customWidth="1"/>
    <col min="13485" max="13485" width="0" style="90" hidden="1" customWidth="1"/>
    <col min="13486" max="13488" width="11.44140625" style="90"/>
    <col min="13489" max="13489" width="0" style="90" hidden="1" customWidth="1"/>
    <col min="13490" max="13497" width="11.44140625" style="90"/>
    <col min="13498" max="13498" width="10.6640625" style="90" customWidth="1"/>
    <col min="13499" max="13499" width="11.44140625" style="90"/>
    <col min="13500" max="13500" width="12.33203125" style="90" customWidth="1"/>
    <col min="13501" max="13501" width="13.33203125" style="90" customWidth="1"/>
    <col min="13502" max="13502" width="11.109375" style="90" customWidth="1"/>
    <col min="13503" max="13503" width="11.6640625" style="90" customWidth="1"/>
    <col min="13504" max="13504" width="11.44140625" style="90"/>
    <col min="13505" max="13505" width="13.6640625" style="90" bestFit="1" customWidth="1"/>
    <col min="13506" max="13508" width="11.44140625" style="90"/>
    <col min="13509" max="13509" width="13" style="90" bestFit="1" customWidth="1"/>
    <col min="13510" max="13510" width="12.33203125" style="90" bestFit="1" customWidth="1"/>
    <col min="13511" max="13513" width="11.44140625" style="90"/>
    <col min="13514" max="13514" width="15.33203125" style="90" customWidth="1"/>
    <col min="13515" max="13515" width="13" style="90" bestFit="1" customWidth="1"/>
    <col min="13516" max="13516" width="12.33203125" style="90" customWidth="1"/>
    <col min="13517" max="13517" width="0" style="90" hidden="1" customWidth="1"/>
    <col min="13518" max="13520" width="11.44140625" style="90"/>
    <col min="13521" max="13521" width="14.6640625" style="90" customWidth="1"/>
    <col min="13522" max="13522" width="12.5546875" style="90" customWidth="1"/>
    <col min="13523" max="13523" width="2.6640625" style="90" customWidth="1"/>
    <col min="13524" max="13524" width="9" style="90" customWidth="1"/>
    <col min="13525" max="13525" width="11.6640625" style="90" customWidth="1"/>
    <col min="13526" max="13526" width="12.5546875" style="90" customWidth="1"/>
    <col min="13527" max="13527" width="13.5546875" style="90" customWidth="1"/>
    <col min="13528" max="13529" width="11.6640625" style="90" customWidth="1"/>
    <col min="13530" max="13530" width="10.44140625" style="90" customWidth="1"/>
    <col min="13531" max="13531" width="2.6640625" style="90" customWidth="1"/>
    <col min="13532" max="13532" width="13.33203125" style="90" customWidth="1"/>
    <col min="13533" max="13533" width="12.6640625" style="90" customWidth="1"/>
    <col min="13534" max="13534" width="10.88671875" style="90" customWidth="1"/>
    <col min="13535" max="13535" width="13.33203125" style="90" customWidth="1"/>
    <col min="13536" max="13536" width="2.6640625" style="90" customWidth="1"/>
    <col min="13537" max="13537" width="11.5546875" style="90" customWidth="1"/>
    <col min="13538" max="13538" width="10.109375" style="90" customWidth="1"/>
    <col min="13539" max="13539" width="11.5546875" style="90" customWidth="1"/>
    <col min="13540" max="13540" width="10.88671875" style="90" customWidth="1"/>
    <col min="13541" max="13541" width="12" style="90" customWidth="1"/>
    <col min="13542" max="13542" width="12.88671875" style="90" customWidth="1"/>
    <col min="13543" max="13543" width="11.88671875" style="90" customWidth="1"/>
    <col min="13544" max="13544" width="13.88671875" style="90" customWidth="1"/>
    <col min="13545" max="13545" width="8.44140625" style="90" customWidth="1"/>
    <col min="13546" max="13546" width="12.6640625" style="90" customWidth="1"/>
    <col min="13547" max="13547" width="13" style="90" customWidth="1"/>
    <col min="13548" max="13549" width="10.88671875" style="90" customWidth="1"/>
    <col min="13550" max="13550" width="5.5546875" style="90" customWidth="1"/>
    <col min="13551" max="13551" width="11.109375" style="90" customWidth="1"/>
    <col min="13552" max="13552" width="10.109375" style="90" customWidth="1"/>
    <col min="13553" max="13553" width="12.44140625" style="90" customWidth="1"/>
    <col min="13554" max="13554" width="12.88671875" style="90" customWidth="1"/>
    <col min="13555" max="13555" width="11.88671875" style="90" customWidth="1"/>
    <col min="13556" max="13556" width="12.88671875" style="90" customWidth="1"/>
    <col min="13557" max="13557" width="11.88671875" style="90" customWidth="1"/>
    <col min="13558" max="13558" width="13.6640625" style="90" customWidth="1"/>
    <col min="13559" max="13559" width="3.33203125" style="90" customWidth="1"/>
    <col min="13560" max="13560" width="12.109375" style="90" customWidth="1"/>
    <col min="13561" max="13561" width="13" style="90" customWidth="1"/>
    <col min="13562" max="13562" width="10.88671875" style="90" customWidth="1"/>
    <col min="13563" max="13563" width="12.33203125" style="90" customWidth="1"/>
    <col min="13564" max="13565" width="2.6640625" style="90" customWidth="1"/>
    <col min="13566" max="13567" width="11.44140625" style="90"/>
    <col min="13568" max="13568" width="14.44140625" style="90" customWidth="1"/>
    <col min="13569" max="13569" width="13.44140625" style="90" customWidth="1"/>
    <col min="13570" max="13570" width="16.109375" style="90" customWidth="1"/>
    <col min="13571" max="13571" width="2.6640625" style="90" customWidth="1"/>
    <col min="13572" max="13575" width="11.44140625" style="90"/>
    <col min="13576" max="13576" width="10.109375" style="90" customWidth="1"/>
    <col min="13577" max="13577" width="11.44140625" style="90"/>
    <col min="13578" max="13578" width="15.44140625" style="90" bestFit="1" customWidth="1"/>
    <col min="13579" max="13580" width="12.88671875" style="90" bestFit="1" customWidth="1"/>
    <col min="13581" max="13715" width="11.44140625" style="90"/>
    <col min="13716" max="13716" width="1.6640625" style="90" customWidth="1"/>
    <col min="13717" max="13717" width="10" style="90" customWidth="1"/>
    <col min="13718" max="13718" width="11.44140625" style="90"/>
    <col min="13719" max="13720" width="8.109375" style="90" customWidth="1"/>
    <col min="13721" max="13721" width="8.88671875" style="90" customWidth="1"/>
    <col min="13722" max="13722" width="8.109375" style="90" customWidth="1"/>
    <col min="13723" max="13723" width="10.109375" style="90" customWidth="1"/>
    <col min="13724" max="13724" width="9.44140625" style="90" customWidth="1"/>
    <col min="13725" max="13725" width="10.33203125" style="90" customWidth="1"/>
    <col min="13726" max="13727" width="10.5546875" style="90" customWidth="1"/>
    <col min="13728" max="13728" width="0" style="90" hidden="1" customWidth="1"/>
    <col min="13729" max="13729" width="10.6640625" style="90" customWidth="1"/>
    <col min="13730" max="13731" width="11.44140625" style="90"/>
    <col min="13732" max="13732" width="12" style="90" customWidth="1"/>
    <col min="13733" max="13733" width="11" style="90" bestFit="1" customWidth="1"/>
    <col min="13734" max="13734" width="10.88671875" style="90" bestFit="1" customWidth="1"/>
    <col min="13735" max="13735" width="11.5546875" style="90" customWidth="1"/>
    <col min="13736" max="13736" width="11.44140625" style="90"/>
    <col min="13737" max="13737" width="11.88671875" style="90" customWidth="1"/>
    <col min="13738" max="13738" width="12.109375" style="90" customWidth="1"/>
    <col min="13739" max="13739" width="0" style="90" hidden="1" customWidth="1"/>
    <col min="13740" max="13740" width="12.44140625" style="90" customWidth="1"/>
    <col min="13741" max="13741" width="0" style="90" hidden="1" customWidth="1"/>
    <col min="13742" max="13744" width="11.44140625" style="90"/>
    <col min="13745" max="13745" width="0" style="90" hidden="1" customWidth="1"/>
    <col min="13746" max="13753" width="11.44140625" style="90"/>
    <col min="13754" max="13754" width="10.6640625" style="90" customWidth="1"/>
    <col min="13755" max="13755" width="11.44140625" style="90"/>
    <col min="13756" max="13756" width="12.33203125" style="90" customWidth="1"/>
    <col min="13757" max="13757" width="13.33203125" style="90" customWidth="1"/>
    <col min="13758" max="13758" width="11.109375" style="90" customWidth="1"/>
    <col min="13759" max="13759" width="11.6640625" style="90" customWidth="1"/>
    <col min="13760" max="13760" width="11.44140625" style="90"/>
    <col min="13761" max="13761" width="13.6640625" style="90" bestFit="1" customWidth="1"/>
    <col min="13762" max="13764" width="11.44140625" style="90"/>
    <col min="13765" max="13765" width="13" style="90" bestFit="1" customWidth="1"/>
    <col min="13766" max="13766" width="12.33203125" style="90" bestFit="1" customWidth="1"/>
    <col min="13767" max="13769" width="11.44140625" style="90"/>
    <col min="13770" max="13770" width="15.33203125" style="90" customWidth="1"/>
    <col min="13771" max="13771" width="13" style="90" bestFit="1" customWidth="1"/>
    <col min="13772" max="13772" width="12.33203125" style="90" customWidth="1"/>
    <col min="13773" max="13773" width="0" style="90" hidden="1" customWidth="1"/>
    <col min="13774" max="13776" width="11.44140625" style="90"/>
    <col min="13777" max="13777" width="14.6640625" style="90" customWidth="1"/>
    <col min="13778" max="13778" width="12.5546875" style="90" customWidth="1"/>
    <col min="13779" max="13779" width="2.6640625" style="90" customWidth="1"/>
    <col min="13780" max="13780" width="9" style="90" customWidth="1"/>
    <col min="13781" max="13781" width="11.6640625" style="90" customWidth="1"/>
    <col min="13782" max="13782" width="12.5546875" style="90" customWidth="1"/>
    <col min="13783" max="13783" width="13.5546875" style="90" customWidth="1"/>
    <col min="13784" max="13785" width="11.6640625" style="90" customWidth="1"/>
    <col min="13786" max="13786" width="10.44140625" style="90" customWidth="1"/>
    <col min="13787" max="13787" width="2.6640625" style="90" customWidth="1"/>
    <col min="13788" max="13788" width="13.33203125" style="90" customWidth="1"/>
    <col min="13789" max="13789" width="12.6640625" style="90" customWidth="1"/>
    <col min="13790" max="13790" width="10.88671875" style="90" customWidth="1"/>
    <col min="13791" max="13791" width="13.33203125" style="90" customWidth="1"/>
    <col min="13792" max="13792" width="2.6640625" style="90" customWidth="1"/>
    <col min="13793" max="13793" width="11.5546875" style="90" customWidth="1"/>
    <col min="13794" max="13794" width="10.109375" style="90" customWidth="1"/>
    <col min="13795" max="13795" width="11.5546875" style="90" customWidth="1"/>
    <col min="13796" max="13796" width="10.88671875" style="90" customWidth="1"/>
    <col min="13797" max="13797" width="12" style="90" customWidth="1"/>
    <col min="13798" max="13798" width="12.88671875" style="90" customWidth="1"/>
    <col min="13799" max="13799" width="11.88671875" style="90" customWidth="1"/>
    <col min="13800" max="13800" width="13.88671875" style="90" customWidth="1"/>
    <col min="13801" max="13801" width="8.44140625" style="90" customWidth="1"/>
    <col min="13802" max="13802" width="12.6640625" style="90" customWidth="1"/>
    <col min="13803" max="13803" width="13" style="90" customWidth="1"/>
    <col min="13804" max="13805" width="10.88671875" style="90" customWidth="1"/>
    <col min="13806" max="13806" width="5.5546875" style="90" customWidth="1"/>
    <col min="13807" max="13807" width="11.109375" style="90" customWidth="1"/>
    <col min="13808" max="13808" width="10.109375" style="90" customWidth="1"/>
    <col min="13809" max="13809" width="12.44140625" style="90" customWidth="1"/>
    <col min="13810" max="13810" width="12.88671875" style="90" customWidth="1"/>
    <col min="13811" max="13811" width="11.88671875" style="90" customWidth="1"/>
    <col min="13812" max="13812" width="12.88671875" style="90" customWidth="1"/>
    <col min="13813" max="13813" width="11.88671875" style="90" customWidth="1"/>
    <col min="13814" max="13814" width="13.6640625" style="90" customWidth="1"/>
    <col min="13815" max="13815" width="3.33203125" style="90" customWidth="1"/>
    <col min="13816" max="13816" width="12.109375" style="90" customWidth="1"/>
    <col min="13817" max="13817" width="13" style="90" customWidth="1"/>
    <col min="13818" max="13818" width="10.88671875" style="90" customWidth="1"/>
    <col min="13819" max="13819" width="12.33203125" style="90" customWidth="1"/>
    <col min="13820" max="13821" width="2.6640625" style="90" customWidth="1"/>
    <col min="13822" max="13823" width="11.44140625" style="90"/>
    <col min="13824" max="13824" width="14.44140625" style="90" customWidth="1"/>
    <col min="13825" max="13825" width="13.44140625" style="90" customWidth="1"/>
    <col min="13826" max="13826" width="16.109375" style="90" customWidth="1"/>
    <col min="13827" max="13827" width="2.6640625" style="90" customWidth="1"/>
    <col min="13828" max="13831" width="11.44140625" style="90"/>
    <col min="13832" max="13832" width="10.109375" style="90" customWidth="1"/>
    <col min="13833" max="13833" width="11.44140625" style="90"/>
    <col min="13834" max="13834" width="15.44140625" style="90" bestFit="1" customWidth="1"/>
    <col min="13835" max="13836" width="12.88671875" style="90" bestFit="1" customWidth="1"/>
    <col min="13837" max="13971" width="11.44140625" style="90"/>
    <col min="13972" max="13972" width="1.6640625" style="90" customWidth="1"/>
    <col min="13973" max="13973" width="10" style="90" customWidth="1"/>
    <col min="13974" max="13974" width="11.44140625" style="90"/>
    <col min="13975" max="13976" width="8.109375" style="90" customWidth="1"/>
    <col min="13977" max="13977" width="8.88671875" style="90" customWidth="1"/>
    <col min="13978" max="13978" width="8.109375" style="90" customWidth="1"/>
    <col min="13979" max="13979" width="10.109375" style="90" customWidth="1"/>
    <col min="13980" max="13980" width="9.44140625" style="90" customWidth="1"/>
    <col min="13981" max="13981" width="10.33203125" style="90" customWidth="1"/>
    <col min="13982" max="13983" width="10.5546875" style="90" customWidth="1"/>
    <col min="13984" max="13984" width="0" style="90" hidden="1" customWidth="1"/>
    <col min="13985" max="13985" width="10.6640625" style="90" customWidth="1"/>
    <col min="13986" max="13987" width="11.44140625" style="90"/>
    <col min="13988" max="13988" width="12" style="90" customWidth="1"/>
    <col min="13989" max="13989" width="11" style="90" bestFit="1" customWidth="1"/>
    <col min="13990" max="13990" width="10.88671875" style="90" bestFit="1" customWidth="1"/>
    <col min="13991" max="13991" width="11.5546875" style="90" customWidth="1"/>
    <col min="13992" max="13992" width="11.44140625" style="90"/>
    <col min="13993" max="13993" width="11.88671875" style="90" customWidth="1"/>
    <col min="13994" max="13994" width="12.109375" style="90" customWidth="1"/>
    <col min="13995" max="13995" width="0" style="90" hidden="1" customWidth="1"/>
    <col min="13996" max="13996" width="12.44140625" style="90" customWidth="1"/>
    <col min="13997" max="13997" width="0" style="90" hidden="1" customWidth="1"/>
    <col min="13998" max="14000" width="11.44140625" style="90"/>
    <col min="14001" max="14001" width="0" style="90" hidden="1" customWidth="1"/>
    <col min="14002" max="14009" width="11.44140625" style="90"/>
    <col min="14010" max="14010" width="10.6640625" style="90" customWidth="1"/>
    <col min="14011" max="14011" width="11.44140625" style="90"/>
    <col min="14012" max="14012" width="12.33203125" style="90" customWidth="1"/>
    <col min="14013" max="14013" width="13.33203125" style="90" customWidth="1"/>
    <col min="14014" max="14014" width="11.109375" style="90" customWidth="1"/>
    <col min="14015" max="14015" width="11.6640625" style="90" customWidth="1"/>
    <col min="14016" max="14016" width="11.44140625" style="90"/>
    <col min="14017" max="14017" width="13.6640625" style="90" bestFit="1" customWidth="1"/>
    <col min="14018" max="14020" width="11.44140625" style="90"/>
    <col min="14021" max="14021" width="13" style="90" bestFit="1" customWidth="1"/>
    <col min="14022" max="14022" width="12.33203125" style="90" bestFit="1" customWidth="1"/>
    <col min="14023" max="14025" width="11.44140625" style="90"/>
    <col min="14026" max="14026" width="15.33203125" style="90" customWidth="1"/>
    <col min="14027" max="14027" width="13" style="90" bestFit="1" customWidth="1"/>
    <col min="14028" max="14028" width="12.33203125" style="90" customWidth="1"/>
    <col min="14029" max="14029" width="0" style="90" hidden="1" customWidth="1"/>
    <col min="14030" max="14032" width="11.44140625" style="90"/>
    <col min="14033" max="14033" width="14.6640625" style="90" customWidth="1"/>
    <col min="14034" max="14034" width="12.5546875" style="90" customWidth="1"/>
    <col min="14035" max="14035" width="2.6640625" style="90" customWidth="1"/>
    <col min="14036" max="14036" width="9" style="90" customWidth="1"/>
    <col min="14037" max="14037" width="11.6640625" style="90" customWidth="1"/>
    <col min="14038" max="14038" width="12.5546875" style="90" customWidth="1"/>
    <col min="14039" max="14039" width="13.5546875" style="90" customWidth="1"/>
    <col min="14040" max="14041" width="11.6640625" style="90" customWidth="1"/>
    <col min="14042" max="14042" width="10.44140625" style="90" customWidth="1"/>
    <col min="14043" max="14043" width="2.6640625" style="90" customWidth="1"/>
    <col min="14044" max="14044" width="13.33203125" style="90" customWidth="1"/>
    <col min="14045" max="14045" width="12.6640625" style="90" customWidth="1"/>
    <col min="14046" max="14046" width="10.88671875" style="90" customWidth="1"/>
    <col min="14047" max="14047" width="13.33203125" style="90" customWidth="1"/>
    <col min="14048" max="14048" width="2.6640625" style="90" customWidth="1"/>
    <col min="14049" max="14049" width="11.5546875" style="90" customWidth="1"/>
    <col min="14050" max="14050" width="10.109375" style="90" customWidth="1"/>
    <col min="14051" max="14051" width="11.5546875" style="90" customWidth="1"/>
    <col min="14052" max="14052" width="10.88671875" style="90" customWidth="1"/>
    <col min="14053" max="14053" width="12" style="90" customWidth="1"/>
    <col min="14054" max="14054" width="12.88671875" style="90" customWidth="1"/>
    <col min="14055" max="14055" width="11.88671875" style="90" customWidth="1"/>
    <col min="14056" max="14056" width="13.88671875" style="90" customWidth="1"/>
    <col min="14057" max="14057" width="8.44140625" style="90" customWidth="1"/>
    <col min="14058" max="14058" width="12.6640625" style="90" customWidth="1"/>
    <col min="14059" max="14059" width="13" style="90" customWidth="1"/>
    <col min="14060" max="14061" width="10.88671875" style="90" customWidth="1"/>
    <col min="14062" max="14062" width="5.5546875" style="90" customWidth="1"/>
    <col min="14063" max="14063" width="11.109375" style="90" customWidth="1"/>
    <col min="14064" max="14064" width="10.109375" style="90" customWidth="1"/>
    <col min="14065" max="14065" width="12.44140625" style="90" customWidth="1"/>
    <col min="14066" max="14066" width="12.88671875" style="90" customWidth="1"/>
    <col min="14067" max="14067" width="11.88671875" style="90" customWidth="1"/>
    <col min="14068" max="14068" width="12.88671875" style="90" customWidth="1"/>
    <col min="14069" max="14069" width="11.88671875" style="90" customWidth="1"/>
    <col min="14070" max="14070" width="13.6640625" style="90" customWidth="1"/>
    <col min="14071" max="14071" width="3.33203125" style="90" customWidth="1"/>
    <col min="14072" max="14072" width="12.109375" style="90" customWidth="1"/>
    <col min="14073" max="14073" width="13" style="90" customWidth="1"/>
    <col min="14074" max="14074" width="10.88671875" style="90" customWidth="1"/>
    <col min="14075" max="14075" width="12.33203125" style="90" customWidth="1"/>
    <col min="14076" max="14077" width="2.6640625" style="90" customWidth="1"/>
    <col min="14078" max="14079" width="11.44140625" style="90"/>
    <col min="14080" max="14080" width="14.44140625" style="90" customWidth="1"/>
    <col min="14081" max="14081" width="13.44140625" style="90" customWidth="1"/>
    <col min="14082" max="14082" width="16.109375" style="90" customWidth="1"/>
    <col min="14083" max="14083" width="2.6640625" style="90" customWidth="1"/>
    <col min="14084" max="14087" width="11.44140625" style="90"/>
    <col min="14088" max="14088" width="10.109375" style="90" customWidth="1"/>
    <col min="14089" max="14089" width="11.44140625" style="90"/>
    <col min="14090" max="14090" width="15.44140625" style="90" bestFit="1" customWidth="1"/>
    <col min="14091" max="14092" width="12.88671875" style="90" bestFit="1" customWidth="1"/>
    <col min="14093" max="14227" width="11.44140625" style="90"/>
    <col min="14228" max="14228" width="1.6640625" style="90" customWidth="1"/>
    <col min="14229" max="14229" width="10" style="90" customWidth="1"/>
    <col min="14230" max="14230" width="11.44140625" style="90"/>
    <col min="14231" max="14232" width="8.109375" style="90" customWidth="1"/>
    <col min="14233" max="14233" width="8.88671875" style="90" customWidth="1"/>
    <col min="14234" max="14234" width="8.109375" style="90" customWidth="1"/>
    <col min="14235" max="14235" width="10.109375" style="90" customWidth="1"/>
    <col min="14236" max="14236" width="9.44140625" style="90" customWidth="1"/>
    <col min="14237" max="14237" width="10.33203125" style="90" customWidth="1"/>
    <col min="14238" max="14239" width="10.5546875" style="90" customWidth="1"/>
    <col min="14240" max="14240" width="0" style="90" hidden="1" customWidth="1"/>
    <col min="14241" max="14241" width="10.6640625" style="90" customWidth="1"/>
    <col min="14242" max="14243" width="11.44140625" style="90"/>
    <col min="14244" max="14244" width="12" style="90" customWidth="1"/>
    <col min="14245" max="14245" width="11" style="90" bestFit="1" customWidth="1"/>
    <col min="14246" max="14246" width="10.88671875" style="90" bestFit="1" customWidth="1"/>
    <col min="14247" max="14247" width="11.5546875" style="90" customWidth="1"/>
    <col min="14248" max="14248" width="11.44140625" style="90"/>
    <col min="14249" max="14249" width="11.88671875" style="90" customWidth="1"/>
    <col min="14250" max="14250" width="12.109375" style="90" customWidth="1"/>
    <col min="14251" max="14251" width="0" style="90" hidden="1" customWidth="1"/>
    <col min="14252" max="14252" width="12.44140625" style="90" customWidth="1"/>
    <col min="14253" max="14253" width="0" style="90" hidden="1" customWidth="1"/>
    <col min="14254" max="14256" width="11.44140625" style="90"/>
    <col min="14257" max="14257" width="0" style="90" hidden="1" customWidth="1"/>
    <col min="14258" max="14265" width="11.44140625" style="90"/>
    <col min="14266" max="14266" width="10.6640625" style="90" customWidth="1"/>
    <col min="14267" max="14267" width="11.44140625" style="90"/>
    <col min="14268" max="14268" width="12.33203125" style="90" customWidth="1"/>
    <col min="14269" max="14269" width="13.33203125" style="90" customWidth="1"/>
    <col min="14270" max="14270" width="11.109375" style="90" customWidth="1"/>
    <col min="14271" max="14271" width="11.6640625" style="90" customWidth="1"/>
    <col min="14272" max="14272" width="11.44140625" style="90"/>
    <col min="14273" max="14273" width="13.6640625" style="90" bestFit="1" customWidth="1"/>
    <col min="14274" max="14276" width="11.44140625" style="90"/>
    <col min="14277" max="14277" width="13" style="90" bestFit="1" customWidth="1"/>
    <col min="14278" max="14278" width="12.33203125" style="90" bestFit="1" customWidth="1"/>
    <col min="14279" max="14281" width="11.44140625" style="90"/>
    <col min="14282" max="14282" width="15.33203125" style="90" customWidth="1"/>
    <col min="14283" max="14283" width="13" style="90" bestFit="1" customWidth="1"/>
    <col min="14284" max="14284" width="12.33203125" style="90" customWidth="1"/>
    <col min="14285" max="14285" width="0" style="90" hidden="1" customWidth="1"/>
    <col min="14286" max="14288" width="11.44140625" style="90"/>
    <col min="14289" max="14289" width="14.6640625" style="90" customWidth="1"/>
    <col min="14290" max="14290" width="12.5546875" style="90" customWidth="1"/>
    <col min="14291" max="14291" width="2.6640625" style="90" customWidth="1"/>
    <col min="14292" max="14292" width="9" style="90" customWidth="1"/>
    <col min="14293" max="14293" width="11.6640625" style="90" customWidth="1"/>
    <col min="14294" max="14294" width="12.5546875" style="90" customWidth="1"/>
    <col min="14295" max="14295" width="13.5546875" style="90" customWidth="1"/>
    <col min="14296" max="14297" width="11.6640625" style="90" customWidth="1"/>
    <col min="14298" max="14298" width="10.44140625" style="90" customWidth="1"/>
    <col min="14299" max="14299" width="2.6640625" style="90" customWidth="1"/>
    <col min="14300" max="14300" width="13.33203125" style="90" customWidth="1"/>
    <col min="14301" max="14301" width="12.6640625" style="90" customWidth="1"/>
    <col min="14302" max="14302" width="10.88671875" style="90" customWidth="1"/>
    <col min="14303" max="14303" width="13.33203125" style="90" customWidth="1"/>
    <col min="14304" max="14304" width="2.6640625" style="90" customWidth="1"/>
    <col min="14305" max="14305" width="11.5546875" style="90" customWidth="1"/>
    <col min="14306" max="14306" width="10.109375" style="90" customWidth="1"/>
    <col min="14307" max="14307" width="11.5546875" style="90" customWidth="1"/>
    <col min="14308" max="14308" width="10.88671875" style="90" customWidth="1"/>
    <col min="14309" max="14309" width="12" style="90" customWidth="1"/>
    <col min="14310" max="14310" width="12.88671875" style="90" customWidth="1"/>
    <col min="14311" max="14311" width="11.88671875" style="90" customWidth="1"/>
    <col min="14312" max="14312" width="13.88671875" style="90" customWidth="1"/>
    <col min="14313" max="14313" width="8.44140625" style="90" customWidth="1"/>
    <col min="14314" max="14314" width="12.6640625" style="90" customWidth="1"/>
    <col min="14315" max="14315" width="13" style="90" customWidth="1"/>
    <col min="14316" max="14317" width="10.88671875" style="90" customWidth="1"/>
    <col min="14318" max="14318" width="5.5546875" style="90" customWidth="1"/>
    <col min="14319" max="14319" width="11.109375" style="90" customWidth="1"/>
    <col min="14320" max="14320" width="10.109375" style="90" customWidth="1"/>
    <col min="14321" max="14321" width="12.44140625" style="90" customWidth="1"/>
    <col min="14322" max="14322" width="12.88671875" style="90" customWidth="1"/>
    <col min="14323" max="14323" width="11.88671875" style="90" customWidth="1"/>
    <col min="14324" max="14324" width="12.88671875" style="90" customWidth="1"/>
    <col min="14325" max="14325" width="11.88671875" style="90" customWidth="1"/>
    <col min="14326" max="14326" width="13.6640625" style="90" customWidth="1"/>
    <col min="14327" max="14327" width="3.33203125" style="90" customWidth="1"/>
    <col min="14328" max="14328" width="12.109375" style="90" customWidth="1"/>
    <col min="14329" max="14329" width="13" style="90" customWidth="1"/>
    <col min="14330" max="14330" width="10.88671875" style="90" customWidth="1"/>
    <col min="14331" max="14331" width="12.33203125" style="90" customWidth="1"/>
    <col min="14332" max="14333" width="2.6640625" style="90" customWidth="1"/>
    <col min="14334" max="14335" width="11.44140625" style="90"/>
    <col min="14336" max="14336" width="14.44140625" style="90" customWidth="1"/>
    <col min="14337" max="14337" width="13.44140625" style="90" customWidth="1"/>
    <col min="14338" max="14338" width="16.109375" style="90" customWidth="1"/>
    <col min="14339" max="14339" width="2.6640625" style="90" customWidth="1"/>
    <col min="14340" max="14343" width="11.44140625" style="90"/>
    <col min="14344" max="14344" width="10.109375" style="90" customWidth="1"/>
    <col min="14345" max="14345" width="11.44140625" style="90"/>
    <col min="14346" max="14346" width="15.44140625" style="90" bestFit="1" customWidth="1"/>
    <col min="14347" max="14348" width="12.88671875" style="90" bestFit="1" customWidth="1"/>
    <col min="14349" max="14483" width="11.44140625" style="90"/>
    <col min="14484" max="14484" width="1.6640625" style="90" customWidth="1"/>
    <col min="14485" max="14485" width="10" style="90" customWidth="1"/>
    <col min="14486" max="14486" width="11.44140625" style="90"/>
    <col min="14487" max="14488" width="8.109375" style="90" customWidth="1"/>
    <col min="14489" max="14489" width="8.88671875" style="90" customWidth="1"/>
    <col min="14490" max="14490" width="8.109375" style="90" customWidth="1"/>
    <col min="14491" max="14491" width="10.109375" style="90" customWidth="1"/>
    <col min="14492" max="14492" width="9.44140625" style="90" customWidth="1"/>
    <col min="14493" max="14493" width="10.33203125" style="90" customWidth="1"/>
    <col min="14494" max="14495" width="10.5546875" style="90" customWidth="1"/>
    <col min="14496" max="14496" width="0" style="90" hidden="1" customWidth="1"/>
    <col min="14497" max="14497" width="10.6640625" style="90" customWidth="1"/>
    <col min="14498" max="14499" width="11.44140625" style="90"/>
    <col min="14500" max="14500" width="12" style="90" customWidth="1"/>
    <col min="14501" max="14501" width="11" style="90" bestFit="1" customWidth="1"/>
    <col min="14502" max="14502" width="10.88671875" style="90" bestFit="1" customWidth="1"/>
    <col min="14503" max="14503" width="11.5546875" style="90" customWidth="1"/>
    <col min="14504" max="14504" width="11.44140625" style="90"/>
    <col min="14505" max="14505" width="11.88671875" style="90" customWidth="1"/>
    <col min="14506" max="14506" width="12.109375" style="90" customWidth="1"/>
    <col min="14507" max="14507" width="0" style="90" hidden="1" customWidth="1"/>
    <col min="14508" max="14508" width="12.44140625" style="90" customWidth="1"/>
    <col min="14509" max="14509" width="0" style="90" hidden="1" customWidth="1"/>
    <col min="14510" max="14512" width="11.44140625" style="90"/>
    <col min="14513" max="14513" width="0" style="90" hidden="1" customWidth="1"/>
    <col min="14514" max="14521" width="11.44140625" style="90"/>
    <col min="14522" max="14522" width="10.6640625" style="90" customWidth="1"/>
    <col min="14523" max="14523" width="11.44140625" style="90"/>
    <col min="14524" max="14524" width="12.33203125" style="90" customWidth="1"/>
    <col min="14525" max="14525" width="13.33203125" style="90" customWidth="1"/>
    <col min="14526" max="14526" width="11.109375" style="90" customWidth="1"/>
    <col min="14527" max="14527" width="11.6640625" style="90" customWidth="1"/>
    <col min="14528" max="14528" width="11.44140625" style="90"/>
    <col min="14529" max="14529" width="13.6640625" style="90" bestFit="1" customWidth="1"/>
    <col min="14530" max="14532" width="11.44140625" style="90"/>
    <col min="14533" max="14533" width="13" style="90" bestFit="1" customWidth="1"/>
    <col min="14534" max="14534" width="12.33203125" style="90" bestFit="1" customWidth="1"/>
    <col min="14535" max="14537" width="11.44140625" style="90"/>
    <col min="14538" max="14538" width="15.33203125" style="90" customWidth="1"/>
    <col min="14539" max="14539" width="13" style="90" bestFit="1" customWidth="1"/>
    <col min="14540" max="14540" width="12.33203125" style="90" customWidth="1"/>
    <col min="14541" max="14541" width="0" style="90" hidden="1" customWidth="1"/>
    <col min="14542" max="14544" width="11.44140625" style="90"/>
    <col min="14545" max="14545" width="14.6640625" style="90" customWidth="1"/>
    <col min="14546" max="14546" width="12.5546875" style="90" customWidth="1"/>
    <col min="14547" max="14547" width="2.6640625" style="90" customWidth="1"/>
    <col min="14548" max="14548" width="9" style="90" customWidth="1"/>
    <col min="14549" max="14549" width="11.6640625" style="90" customWidth="1"/>
    <col min="14550" max="14550" width="12.5546875" style="90" customWidth="1"/>
    <col min="14551" max="14551" width="13.5546875" style="90" customWidth="1"/>
    <col min="14552" max="14553" width="11.6640625" style="90" customWidth="1"/>
    <col min="14554" max="14554" width="10.44140625" style="90" customWidth="1"/>
    <col min="14555" max="14555" width="2.6640625" style="90" customWidth="1"/>
    <col min="14556" max="14556" width="13.33203125" style="90" customWidth="1"/>
    <col min="14557" max="14557" width="12.6640625" style="90" customWidth="1"/>
    <col min="14558" max="14558" width="10.88671875" style="90" customWidth="1"/>
    <col min="14559" max="14559" width="13.33203125" style="90" customWidth="1"/>
    <col min="14560" max="14560" width="2.6640625" style="90" customWidth="1"/>
    <col min="14561" max="14561" width="11.5546875" style="90" customWidth="1"/>
    <col min="14562" max="14562" width="10.109375" style="90" customWidth="1"/>
    <col min="14563" max="14563" width="11.5546875" style="90" customWidth="1"/>
    <col min="14564" max="14564" width="10.88671875" style="90" customWidth="1"/>
    <col min="14565" max="14565" width="12" style="90" customWidth="1"/>
    <col min="14566" max="14566" width="12.88671875" style="90" customWidth="1"/>
    <col min="14567" max="14567" width="11.88671875" style="90" customWidth="1"/>
    <col min="14568" max="14568" width="13.88671875" style="90" customWidth="1"/>
    <col min="14569" max="14569" width="8.44140625" style="90" customWidth="1"/>
    <col min="14570" max="14570" width="12.6640625" style="90" customWidth="1"/>
    <col min="14571" max="14571" width="13" style="90" customWidth="1"/>
    <col min="14572" max="14573" width="10.88671875" style="90" customWidth="1"/>
    <col min="14574" max="14574" width="5.5546875" style="90" customWidth="1"/>
    <col min="14575" max="14575" width="11.109375" style="90" customWidth="1"/>
    <col min="14576" max="14576" width="10.109375" style="90" customWidth="1"/>
    <col min="14577" max="14577" width="12.44140625" style="90" customWidth="1"/>
    <col min="14578" max="14578" width="12.88671875" style="90" customWidth="1"/>
    <col min="14579" max="14579" width="11.88671875" style="90" customWidth="1"/>
    <col min="14580" max="14580" width="12.88671875" style="90" customWidth="1"/>
    <col min="14581" max="14581" width="11.88671875" style="90" customWidth="1"/>
    <col min="14582" max="14582" width="13.6640625" style="90" customWidth="1"/>
    <col min="14583" max="14583" width="3.33203125" style="90" customWidth="1"/>
    <col min="14584" max="14584" width="12.109375" style="90" customWidth="1"/>
    <col min="14585" max="14585" width="13" style="90" customWidth="1"/>
    <col min="14586" max="14586" width="10.88671875" style="90" customWidth="1"/>
    <col min="14587" max="14587" width="12.33203125" style="90" customWidth="1"/>
    <col min="14588" max="14589" width="2.6640625" style="90" customWidth="1"/>
    <col min="14590" max="14591" width="11.44140625" style="90"/>
    <col min="14592" max="14592" width="14.44140625" style="90" customWidth="1"/>
    <col min="14593" max="14593" width="13.44140625" style="90" customWidth="1"/>
    <col min="14594" max="14594" width="16.109375" style="90" customWidth="1"/>
    <col min="14595" max="14595" width="2.6640625" style="90" customWidth="1"/>
    <col min="14596" max="14599" width="11.44140625" style="90"/>
    <col min="14600" max="14600" width="10.109375" style="90" customWidth="1"/>
    <col min="14601" max="14601" width="11.44140625" style="90"/>
    <col min="14602" max="14602" width="15.44140625" style="90" bestFit="1" customWidth="1"/>
    <col min="14603" max="14604" width="12.88671875" style="90" bestFit="1" customWidth="1"/>
    <col min="14605" max="14739" width="11.44140625" style="90"/>
    <col min="14740" max="14740" width="1.6640625" style="90" customWidth="1"/>
    <col min="14741" max="14741" width="10" style="90" customWidth="1"/>
    <col min="14742" max="14742" width="11.44140625" style="90"/>
    <col min="14743" max="14744" width="8.109375" style="90" customWidth="1"/>
    <col min="14745" max="14745" width="8.88671875" style="90" customWidth="1"/>
    <col min="14746" max="14746" width="8.109375" style="90" customWidth="1"/>
    <col min="14747" max="14747" width="10.109375" style="90" customWidth="1"/>
    <col min="14748" max="14748" width="9.44140625" style="90" customWidth="1"/>
    <col min="14749" max="14749" width="10.33203125" style="90" customWidth="1"/>
    <col min="14750" max="14751" width="10.5546875" style="90" customWidth="1"/>
    <col min="14752" max="14752" width="0" style="90" hidden="1" customWidth="1"/>
    <col min="14753" max="14753" width="10.6640625" style="90" customWidth="1"/>
    <col min="14754" max="14755" width="11.44140625" style="90"/>
    <col min="14756" max="14756" width="12" style="90" customWidth="1"/>
    <col min="14757" max="14757" width="11" style="90" bestFit="1" customWidth="1"/>
    <col min="14758" max="14758" width="10.88671875" style="90" bestFit="1" customWidth="1"/>
    <col min="14759" max="14759" width="11.5546875" style="90" customWidth="1"/>
    <col min="14760" max="14760" width="11.44140625" style="90"/>
    <col min="14761" max="14761" width="11.88671875" style="90" customWidth="1"/>
    <col min="14762" max="14762" width="12.109375" style="90" customWidth="1"/>
    <col min="14763" max="14763" width="0" style="90" hidden="1" customWidth="1"/>
    <col min="14764" max="14764" width="12.44140625" style="90" customWidth="1"/>
    <col min="14765" max="14765" width="0" style="90" hidden="1" customWidth="1"/>
    <col min="14766" max="14768" width="11.44140625" style="90"/>
    <col min="14769" max="14769" width="0" style="90" hidden="1" customWidth="1"/>
    <col min="14770" max="14777" width="11.44140625" style="90"/>
    <col min="14778" max="14778" width="10.6640625" style="90" customWidth="1"/>
    <col min="14779" max="14779" width="11.44140625" style="90"/>
    <col min="14780" max="14780" width="12.33203125" style="90" customWidth="1"/>
    <col min="14781" max="14781" width="13.33203125" style="90" customWidth="1"/>
    <col min="14782" max="14782" width="11.109375" style="90" customWidth="1"/>
    <col min="14783" max="14783" width="11.6640625" style="90" customWidth="1"/>
    <col min="14784" max="14784" width="11.44140625" style="90"/>
    <col min="14785" max="14785" width="13.6640625" style="90" bestFit="1" customWidth="1"/>
    <col min="14786" max="14788" width="11.44140625" style="90"/>
    <col min="14789" max="14789" width="13" style="90" bestFit="1" customWidth="1"/>
    <col min="14790" max="14790" width="12.33203125" style="90" bestFit="1" customWidth="1"/>
    <col min="14791" max="14793" width="11.44140625" style="90"/>
    <col min="14794" max="14794" width="15.33203125" style="90" customWidth="1"/>
    <col min="14795" max="14795" width="13" style="90" bestFit="1" customWidth="1"/>
    <col min="14796" max="14796" width="12.33203125" style="90" customWidth="1"/>
    <col min="14797" max="14797" width="0" style="90" hidden="1" customWidth="1"/>
    <col min="14798" max="14800" width="11.44140625" style="90"/>
    <col min="14801" max="14801" width="14.6640625" style="90" customWidth="1"/>
    <col min="14802" max="14802" width="12.5546875" style="90" customWidth="1"/>
    <col min="14803" max="14803" width="2.6640625" style="90" customWidth="1"/>
    <col min="14804" max="14804" width="9" style="90" customWidth="1"/>
    <col min="14805" max="14805" width="11.6640625" style="90" customWidth="1"/>
    <col min="14806" max="14806" width="12.5546875" style="90" customWidth="1"/>
    <col min="14807" max="14807" width="13.5546875" style="90" customWidth="1"/>
    <col min="14808" max="14809" width="11.6640625" style="90" customWidth="1"/>
    <col min="14810" max="14810" width="10.44140625" style="90" customWidth="1"/>
    <col min="14811" max="14811" width="2.6640625" style="90" customWidth="1"/>
    <col min="14812" max="14812" width="13.33203125" style="90" customWidth="1"/>
    <col min="14813" max="14813" width="12.6640625" style="90" customWidth="1"/>
    <col min="14814" max="14814" width="10.88671875" style="90" customWidth="1"/>
    <col min="14815" max="14815" width="13.33203125" style="90" customWidth="1"/>
    <col min="14816" max="14816" width="2.6640625" style="90" customWidth="1"/>
    <col min="14817" max="14817" width="11.5546875" style="90" customWidth="1"/>
    <col min="14818" max="14818" width="10.109375" style="90" customWidth="1"/>
    <col min="14819" max="14819" width="11.5546875" style="90" customWidth="1"/>
    <col min="14820" max="14820" width="10.88671875" style="90" customWidth="1"/>
    <col min="14821" max="14821" width="12" style="90" customWidth="1"/>
    <col min="14822" max="14822" width="12.88671875" style="90" customWidth="1"/>
    <col min="14823" max="14823" width="11.88671875" style="90" customWidth="1"/>
    <col min="14824" max="14824" width="13.88671875" style="90" customWidth="1"/>
    <col min="14825" max="14825" width="8.44140625" style="90" customWidth="1"/>
    <col min="14826" max="14826" width="12.6640625" style="90" customWidth="1"/>
    <col min="14827" max="14827" width="13" style="90" customWidth="1"/>
    <col min="14828" max="14829" width="10.88671875" style="90" customWidth="1"/>
    <col min="14830" max="14830" width="5.5546875" style="90" customWidth="1"/>
    <col min="14831" max="14831" width="11.109375" style="90" customWidth="1"/>
    <col min="14832" max="14832" width="10.109375" style="90" customWidth="1"/>
    <col min="14833" max="14833" width="12.44140625" style="90" customWidth="1"/>
    <col min="14834" max="14834" width="12.88671875" style="90" customWidth="1"/>
    <col min="14835" max="14835" width="11.88671875" style="90" customWidth="1"/>
    <col min="14836" max="14836" width="12.88671875" style="90" customWidth="1"/>
    <col min="14837" max="14837" width="11.88671875" style="90" customWidth="1"/>
    <col min="14838" max="14838" width="13.6640625" style="90" customWidth="1"/>
    <col min="14839" max="14839" width="3.33203125" style="90" customWidth="1"/>
    <col min="14840" max="14840" width="12.109375" style="90" customWidth="1"/>
    <col min="14841" max="14841" width="13" style="90" customWidth="1"/>
    <col min="14842" max="14842" width="10.88671875" style="90" customWidth="1"/>
    <col min="14843" max="14843" width="12.33203125" style="90" customWidth="1"/>
    <col min="14844" max="14845" width="2.6640625" style="90" customWidth="1"/>
    <col min="14846" max="14847" width="11.44140625" style="90"/>
    <col min="14848" max="14848" width="14.44140625" style="90" customWidth="1"/>
    <col min="14849" max="14849" width="13.44140625" style="90" customWidth="1"/>
    <col min="14850" max="14850" width="16.109375" style="90" customWidth="1"/>
    <col min="14851" max="14851" width="2.6640625" style="90" customWidth="1"/>
    <col min="14852" max="14855" width="11.44140625" style="90"/>
    <col min="14856" max="14856" width="10.109375" style="90" customWidth="1"/>
    <col min="14857" max="14857" width="11.44140625" style="90"/>
    <col min="14858" max="14858" width="15.44140625" style="90" bestFit="1" customWidth="1"/>
    <col min="14859" max="14860" width="12.88671875" style="90" bestFit="1" customWidth="1"/>
    <col min="14861" max="14995" width="11.44140625" style="90"/>
    <col min="14996" max="14996" width="1.6640625" style="90" customWidth="1"/>
    <col min="14997" max="14997" width="10" style="90" customWidth="1"/>
    <col min="14998" max="14998" width="11.44140625" style="90"/>
    <col min="14999" max="15000" width="8.109375" style="90" customWidth="1"/>
    <col min="15001" max="15001" width="8.88671875" style="90" customWidth="1"/>
    <col min="15002" max="15002" width="8.109375" style="90" customWidth="1"/>
    <col min="15003" max="15003" width="10.109375" style="90" customWidth="1"/>
    <col min="15004" max="15004" width="9.44140625" style="90" customWidth="1"/>
    <col min="15005" max="15005" width="10.33203125" style="90" customWidth="1"/>
    <col min="15006" max="15007" width="10.5546875" style="90" customWidth="1"/>
    <col min="15008" max="15008" width="0" style="90" hidden="1" customWidth="1"/>
    <col min="15009" max="15009" width="10.6640625" style="90" customWidth="1"/>
    <col min="15010" max="15011" width="11.44140625" style="90"/>
    <col min="15012" max="15012" width="12" style="90" customWidth="1"/>
    <col min="15013" max="15013" width="11" style="90" bestFit="1" customWidth="1"/>
    <col min="15014" max="15014" width="10.88671875" style="90" bestFit="1" customWidth="1"/>
    <col min="15015" max="15015" width="11.5546875" style="90" customWidth="1"/>
    <col min="15016" max="15016" width="11.44140625" style="90"/>
    <col min="15017" max="15017" width="11.88671875" style="90" customWidth="1"/>
    <col min="15018" max="15018" width="12.109375" style="90" customWidth="1"/>
    <col min="15019" max="15019" width="0" style="90" hidden="1" customWidth="1"/>
    <col min="15020" max="15020" width="12.44140625" style="90" customWidth="1"/>
    <col min="15021" max="15021" width="0" style="90" hidden="1" customWidth="1"/>
    <col min="15022" max="15024" width="11.44140625" style="90"/>
    <col min="15025" max="15025" width="0" style="90" hidden="1" customWidth="1"/>
    <col min="15026" max="15033" width="11.44140625" style="90"/>
    <col min="15034" max="15034" width="10.6640625" style="90" customWidth="1"/>
    <col min="15035" max="15035" width="11.44140625" style="90"/>
    <col min="15036" max="15036" width="12.33203125" style="90" customWidth="1"/>
    <col min="15037" max="15037" width="13.33203125" style="90" customWidth="1"/>
    <col min="15038" max="15038" width="11.109375" style="90" customWidth="1"/>
    <col min="15039" max="15039" width="11.6640625" style="90" customWidth="1"/>
    <col min="15040" max="15040" width="11.44140625" style="90"/>
    <col min="15041" max="15041" width="13.6640625" style="90" bestFit="1" customWidth="1"/>
    <col min="15042" max="15044" width="11.44140625" style="90"/>
    <col min="15045" max="15045" width="13" style="90" bestFit="1" customWidth="1"/>
    <col min="15046" max="15046" width="12.33203125" style="90" bestFit="1" customWidth="1"/>
    <col min="15047" max="15049" width="11.44140625" style="90"/>
    <col min="15050" max="15050" width="15.33203125" style="90" customWidth="1"/>
    <col min="15051" max="15051" width="13" style="90" bestFit="1" customWidth="1"/>
    <col min="15052" max="15052" width="12.33203125" style="90" customWidth="1"/>
    <col min="15053" max="15053" width="0" style="90" hidden="1" customWidth="1"/>
    <col min="15054" max="15056" width="11.44140625" style="90"/>
    <col min="15057" max="15057" width="14.6640625" style="90" customWidth="1"/>
    <col min="15058" max="15058" width="12.5546875" style="90" customWidth="1"/>
    <col min="15059" max="15059" width="2.6640625" style="90" customWidth="1"/>
    <col min="15060" max="15060" width="9" style="90" customWidth="1"/>
    <col min="15061" max="15061" width="11.6640625" style="90" customWidth="1"/>
    <col min="15062" max="15062" width="12.5546875" style="90" customWidth="1"/>
    <col min="15063" max="15063" width="13.5546875" style="90" customWidth="1"/>
    <col min="15064" max="15065" width="11.6640625" style="90" customWidth="1"/>
    <col min="15066" max="15066" width="10.44140625" style="90" customWidth="1"/>
    <col min="15067" max="15067" width="2.6640625" style="90" customWidth="1"/>
    <col min="15068" max="15068" width="13.33203125" style="90" customWidth="1"/>
    <col min="15069" max="15069" width="12.6640625" style="90" customWidth="1"/>
    <col min="15070" max="15070" width="10.88671875" style="90" customWidth="1"/>
    <col min="15071" max="15071" width="13.33203125" style="90" customWidth="1"/>
    <col min="15072" max="15072" width="2.6640625" style="90" customWidth="1"/>
    <col min="15073" max="15073" width="11.5546875" style="90" customWidth="1"/>
    <col min="15074" max="15074" width="10.109375" style="90" customWidth="1"/>
    <col min="15075" max="15075" width="11.5546875" style="90" customWidth="1"/>
    <col min="15076" max="15076" width="10.88671875" style="90" customWidth="1"/>
    <col min="15077" max="15077" width="12" style="90" customWidth="1"/>
    <col min="15078" max="15078" width="12.88671875" style="90" customWidth="1"/>
    <col min="15079" max="15079" width="11.88671875" style="90" customWidth="1"/>
    <col min="15080" max="15080" width="13.88671875" style="90" customWidth="1"/>
    <col min="15081" max="15081" width="8.44140625" style="90" customWidth="1"/>
    <col min="15082" max="15082" width="12.6640625" style="90" customWidth="1"/>
    <col min="15083" max="15083" width="13" style="90" customWidth="1"/>
    <col min="15084" max="15085" width="10.88671875" style="90" customWidth="1"/>
    <col min="15086" max="15086" width="5.5546875" style="90" customWidth="1"/>
    <col min="15087" max="15087" width="11.109375" style="90" customWidth="1"/>
    <col min="15088" max="15088" width="10.109375" style="90" customWidth="1"/>
    <col min="15089" max="15089" width="12.44140625" style="90" customWidth="1"/>
    <col min="15090" max="15090" width="12.88671875" style="90" customWidth="1"/>
    <col min="15091" max="15091" width="11.88671875" style="90" customWidth="1"/>
    <col min="15092" max="15092" width="12.88671875" style="90" customWidth="1"/>
    <col min="15093" max="15093" width="11.88671875" style="90" customWidth="1"/>
    <col min="15094" max="15094" width="13.6640625" style="90" customWidth="1"/>
    <col min="15095" max="15095" width="3.33203125" style="90" customWidth="1"/>
    <col min="15096" max="15096" width="12.109375" style="90" customWidth="1"/>
    <col min="15097" max="15097" width="13" style="90" customWidth="1"/>
    <col min="15098" max="15098" width="10.88671875" style="90" customWidth="1"/>
    <col min="15099" max="15099" width="12.33203125" style="90" customWidth="1"/>
    <col min="15100" max="15101" width="2.6640625" style="90" customWidth="1"/>
    <col min="15102" max="15103" width="11.44140625" style="90"/>
    <col min="15104" max="15104" width="14.44140625" style="90" customWidth="1"/>
    <col min="15105" max="15105" width="13.44140625" style="90" customWidth="1"/>
    <col min="15106" max="15106" width="16.109375" style="90" customWidth="1"/>
    <col min="15107" max="15107" width="2.6640625" style="90" customWidth="1"/>
    <col min="15108" max="15111" width="11.44140625" style="90"/>
    <col min="15112" max="15112" width="10.109375" style="90" customWidth="1"/>
    <col min="15113" max="15113" width="11.44140625" style="90"/>
    <col min="15114" max="15114" width="15.44140625" style="90" bestFit="1" customWidth="1"/>
    <col min="15115" max="15116" width="12.88671875" style="90" bestFit="1" customWidth="1"/>
    <col min="15117" max="15251" width="11.44140625" style="90"/>
    <col min="15252" max="15252" width="1.6640625" style="90" customWidth="1"/>
    <col min="15253" max="15253" width="10" style="90" customWidth="1"/>
    <col min="15254" max="15254" width="11.44140625" style="90"/>
    <col min="15255" max="15256" width="8.109375" style="90" customWidth="1"/>
    <col min="15257" max="15257" width="8.88671875" style="90" customWidth="1"/>
    <col min="15258" max="15258" width="8.109375" style="90" customWidth="1"/>
    <col min="15259" max="15259" width="10.109375" style="90" customWidth="1"/>
    <col min="15260" max="15260" width="9.44140625" style="90" customWidth="1"/>
    <col min="15261" max="15261" width="10.33203125" style="90" customWidth="1"/>
    <col min="15262" max="15263" width="10.5546875" style="90" customWidth="1"/>
    <col min="15264" max="15264" width="0" style="90" hidden="1" customWidth="1"/>
    <col min="15265" max="15265" width="10.6640625" style="90" customWidth="1"/>
    <col min="15266" max="15267" width="11.44140625" style="90"/>
    <col min="15268" max="15268" width="12" style="90" customWidth="1"/>
    <col min="15269" max="15269" width="11" style="90" bestFit="1" customWidth="1"/>
    <col min="15270" max="15270" width="10.88671875" style="90" bestFit="1" customWidth="1"/>
    <col min="15271" max="15271" width="11.5546875" style="90" customWidth="1"/>
    <col min="15272" max="15272" width="11.44140625" style="90"/>
    <col min="15273" max="15273" width="11.88671875" style="90" customWidth="1"/>
    <col min="15274" max="15274" width="12.109375" style="90" customWidth="1"/>
    <col min="15275" max="15275" width="0" style="90" hidden="1" customWidth="1"/>
    <col min="15276" max="15276" width="12.44140625" style="90" customWidth="1"/>
    <col min="15277" max="15277" width="0" style="90" hidden="1" customWidth="1"/>
    <col min="15278" max="15280" width="11.44140625" style="90"/>
    <col min="15281" max="15281" width="0" style="90" hidden="1" customWidth="1"/>
    <col min="15282" max="15289" width="11.44140625" style="90"/>
    <col min="15290" max="15290" width="10.6640625" style="90" customWidth="1"/>
    <col min="15291" max="15291" width="11.44140625" style="90"/>
    <col min="15292" max="15292" width="12.33203125" style="90" customWidth="1"/>
    <col min="15293" max="15293" width="13.33203125" style="90" customWidth="1"/>
    <col min="15294" max="15294" width="11.109375" style="90" customWidth="1"/>
    <col min="15295" max="15295" width="11.6640625" style="90" customWidth="1"/>
    <col min="15296" max="15296" width="11.44140625" style="90"/>
    <col min="15297" max="15297" width="13.6640625" style="90" bestFit="1" customWidth="1"/>
    <col min="15298" max="15300" width="11.44140625" style="90"/>
    <col min="15301" max="15301" width="13" style="90" bestFit="1" customWidth="1"/>
    <col min="15302" max="15302" width="12.33203125" style="90" bestFit="1" customWidth="1"/>
    <col min="15303" max="15305" width="11.44140625" style="90"/>
    <col min="15306" max="15306" width="15.33203125" style="90" customWidth="1"/>
    <col min="15307" max="15307" width="13" style="90" bestFit="1" customWidth="1"/>
    <col min="15308" max="15308" width="12.33203125" style="90" customWidth="1"/>
    <col min="15309" max="15309" width="0" style="90" hidden="1" customWidth="1"/>
    <col min="15310" max="15312" width="11.44140625" style="90"/>
    <col min="15313" max="15313" width="14.6640625" style="90" customWidth="1"/>
    <col min="15314" max="15314" width="12.5546875" style="90" customWidth="1"/>
    <col min="15315" max="15315" width="2.6640625" style="90" customWidth="1"/>
    <col min="15316" max="15316" width="9" style="90" customWidth="1"/>
    <col min="15317" max="15317" width="11.6640625" style="90" customWidth="1"/>
    <col min="15318" max="15318" width="12.5546875" style="90" customWidth="1"/>
    <col min="15319" max="15319" width="13.5546875" style="90" customWidth="1"/>
    <col min="15320" max="15321" width="11.6640625" style="90" customWidth="1"/>
    <col min="15322" max="15322" width="10.44140625" style="90" customWidth="1"/>
    <col min="15323" max="15323" width="2.6640625" style="90" customWidth="1"/>
    <col min="15324" max="15324" width="13.33203125" style="90" customWidth="1"/>
    <col min="15325" max="15325" width="12.6640625" style="90" customWidth="1"/>
    <col min="15326" max="15326" width="10.88671875" style="90" customWidth="1"/>
    <col min="15327" max="15327" width="13.33203125" style="90" customWidth="1"/>
    <col min="15328" max="15328" width="2.6640625" style="90" customWidth="1"/>
    <col min="15329" max="15329" width="11.5546875" style="90" customWidth="1"/>
    <col min="15330" max="15330" width="10.109375" style="90" customWidth="1"/>
    <col min="15331" max="15331" width="11.5546875" style="90" customWidth="1"/>
    <col min="15332" max="15332" width="10.88671875" style="90" customWidth="1"/>
    <col min="15333" max="15333" width="12" style="90" customWidth="1"/>
    <col min="15334" max="15334" width="12.88671875" style="90" customWidth="1"/>
    <col min="15335" max="15335" width="11.88671875" style="90" customWidth="1"/>
    <col min="15336" max="15336" width="13.88671875" style="90" customWidth="1"/>
    <col min="15337" max="15337" width="8.44140625" style="90" customWidth="1"/>
    <col min="15338" max="15338" width="12.6640625" style="90" customWidth="1"/>
    <col min="15339" max="15339" width="13" style="90" customWidth="1"/>
    <col min="15340" max="15341" width="10.88671875" style="90" customWidth="1"/>
    <col min="15342" max="15342" width="5.5546875" style="90" customWidth="1"/>
    <col min="15343" max="15343" width="11.109375" style="90" customWidth="1"/>
    <col min="15344" max="15344" width="10.109375" style="90" customWidth="1"/>
    <col min="15345" max="15345" width="12.44140625" style="90" customWidth="1"/>
    <col min="15346" max="15346" width="12.88671875" style="90" customWidth="1"/>
    <col min="15347" max="15347" width="11.88671875" style="90" customWidth="1"/>
    <col min="15348" max="15348" width="12.88671875" style="90" customWidth="1"/>
    <col min="15349" max="15349" width="11.88671875" style="90" customWidth="1"/>
    <col min="15350" max="15350" width="13.6640625" style="90" customWidth="1"/>
    <col min="15351" max="15351" width="3.33203125" style="90" customWidth="1"/>
    <col min="15352" max="15352" width="12.109375" style="90" customWidth="1"/>
    <col min="15353" max="15353" width="13" style="90" customWidth="1"/>
    <col min="15354" max="15354" width="10.88671875" style="90" customWidth="1"/>
    <col min="15355" max="15355" width="12.33203125" style="90" customWidth="1"/>
    <col min="15356" max="15357" width="2.6640625" style="90" customWidth="1"/>
    <col min="15358" max="15359" width="11.44140625" style="90"/>
    <col min="15360" max="15360" width="14.44140625" style="90" customWidth="1"/>
    <col min="15361" max="15361" width="13.44140625" style="90" customWidth="1"/>
    <col min="15362" max="15362" width="16.109375" style="90" customWidth="1"/>
    <col min="15363" max="15363" width="2.6640625" style="90" customWidth="1"/>
    <col min="15364" max="15367" width="11.44140625" style="90"/>
    <col min="15368" max="15368" width="10.109375" style="90" customWidth="1"/>
    <col min="15369" max="15369" width="11.44140625" style="90"/>
    <col min="15370" max="15370" width="15.44140625" style="90" bestFit="1" customWidth="1"/>
    <col min="15371" max="15372" width="12.88671875" style="90" bestFit="1" customWidth="1"/>
    <col min="15373" max="15507" width="11.44140625" style="90"/>
    <col min="15508" max="15508" width="1.6640625" style="90" customWidth="1"/>
    <col min="15509" max="15509" width="10" style="90" customWidth="1"/>
    <col min="15510" max="15510" width="11.44140625" style="90"/>
    <col min="15511" max="15512" width="8.109375" style="90" customWidth="1"/>
    <col min="15513" max="15513" width="8.88671875" style="90" customWidth="1"/>
    <col min="15514" max="15514" width="8.109375" style="90" customWidth="1"/>
    <col min="15515" max="15515" width="10.109375" style="90" customWidth="1"/>
    <col min="15516" max="15516" width="9.44140625" style="90" customWidth="1"/>
    <col min="15517" max="15517" width="10.33203125" style="90" customWidth="1"/>
    <col min="15518" max="15519" width="10.5546875" style="90" customWidth="1"/>
    <col min="15520" max="15520" width="0" style="90" hidden="1" customWidth="1"/>
    <col min="15521" max="15521" width="10.6640625" style="90" customWidth="1"/>
    <col min="15522" max="15523" width="11.44140625" style="90"/>
    <col min="15524" max="15524" width="12" style="90" customWidth="1"/>
    <col min="15525" max="15525" width="11" style="90" bestFit="1" customWidth="1"/>
    <col min="15526" max="15526" width="10.88671875" style="90" bestFit="1" customWidth="1"/>
    <col min="15527" max="15527" width="11.5546875" style="90" customWidth="1"/>
    <col min="15528" max="15528" width="11.44140625" style="90"/>
    <col min="15529" max="15529" width="11.88671875" style="90" customWidth="1"/>
    <col min="15530" max="15530" width="12.109375" style="90" customWidth="1"/>
    <col min="15531" max="15531" width="0" style="90" hidden="1" customWidth="1"/>
    <col min="15532" max="15532" width="12.44140625" style="90" customWidth="1"/>
    <col min="15533" max="15533" width="0" style="90" hidden="1" customWidth="1"/>
    <col min="15534" max="15536" width="11.44140625" style="90"/>
    <col min="15537" max="15537" width="0" style="90" hidden="1" customWidth="1"/>
    <col min="15538" max="15545" width="11.44140625" style="90"/>
    <col min="15546" max="15546" width="10.6640625" style="90" customWidth="1"/>
    <col min="15547" max="15547" width="11.44140625" style="90"/>
    <col min="15548" max="15548" width="12.33203125" style="90" customWidth="1"/>
    <col min="15549" max="15549" width="13.33203125" style="90" customWidth="1"/>
    <col min="15550" max="15550" width="11.109375" style="90" customWidth="1"/>
    <col min="15551" max="15551" width="11.6640625" style="90" customWidth="1"/>
    <col min="15552" max="15552" width="11.44140625" style="90"/>
    <col min="15553" max="15553" width="13.6640625" style="90" bestFit="1" customWidth="1"/>
    <col min="15554" max="15556" width="11.44140625" style="90"/>
    <col min="15557" max="15557" width="13" style="90" bestFit="1" customWidth="1"/>
    <col min="15558" max="15558" width="12.33203125" style="90" bestFit="1" customWidth="1"/>
    <col min="15559" max="15561" width="11.44140625" style="90"/>
    <col min="15562" max="15562" width="15.33203125" style="90" customWidth="1"/>
    <col min="15563" max="15563" width="13" style="90" bestFit="1" customWidth="1"/>
    <col min="15564" max="15564" width="12.33203125" style="90" customWidth="1"/>
    <col min="15565" max="15565" width="0" style="90" hidden="1" customWidth="1"/>
    <col min="15566" max="15568" width="11.44140625" style="90"/>
    <col min="15569" max="15569" width="14.6640625" style="90" customWidth="1"/>
    <col min="15570" max="15570" width="12.5546875" style="90" customWidth="1"/>
    <col min="15571" max="15571" width="2.6640625" style="90" customWidth="1"/>
    <col min="15572" max="15572" width="9" style="90" customWidth="1"/>
    <col min="15573" max="15573" width="11.6640625" style="90" customWidth="1"/>
    <col min="15574" max="15574" width="12.5546875" style="90" customWidth="1"/>
    <col min="15575" max="15575" width="13.5546875" style="90" customWidth="1"/>
    <col min="15576" max="15577" width="11.6640625" style="90" customWidth="1"/>
    <col min="15578" max="15578" width="10.44140625" style="90" customWidth="1"/>
    <col min="15579" max="15579" width="2.6640625" style="90" customWidth="1"/>
    <col min="15580" max="15580" width="13.33203125" style="90" customWidth="1"/>
    <col min="15581" max="15581" width="12.6640625" style="90" customWidth="1"/>
    <col min="15582" max="15582" width="10.88671875" style="90" customWidth="1"/>
    <col min="15583" max="15583" width="13.33203125" style="90" customWidth="1"/>
    <col min="15584" max="15584" width="2.6640625" style="90" customWidth="1"/>
    <col min="15585" max="15585" width="11.5546875" style="90" customWidth="1"/>
    <col min="15586" max="15586" width="10.109375" style="90" customWidth="1"/>
    <col min="15587" max="15587" width="11.5546875" style="90" customWidth="1"/>
    <col min="15588" max="15588" width="10.88671875" style="90" customWidth="1"/>
    <col min="15589" max="15589" width="12" style="90" customWidth="1"/>
    <col min="15590" max="15590" width="12.88671875" style="90" customWidth="1"/>
    <col min="15591" max="15591" width="11.88671875" style="90" customWidth="1"/>
    <col min="15592" max="15592" width="13.88671875" style="90" customWidth="1"/>
    <col min="15593" max="15593" width="8.44140625" style="90" customWidth="1"/>
    <col min="15594" max="15594" width="12.6640625" style="90" customWidth="1"/>
    <col min="15595" max="15595" width="13" style="90" customWidth="1"/>
    <col min="15596" max="15597" width="10.88671875" style="90" customWidth="1"/>
    <col min="15598" max="15598" width="5.5546875" style="90" customWidth="1"/>
    <col min="15599" max="15599" width="11.109375" style="90" customWidth="1"/>
    <col min="15600" max="15600" width="10.109375" style="90" customWidth="1"/>
    <col min="15601" max="15601" width="12.44140625" style="90" customWidth="1"/>
    <col min="15602" max="15602" width="12.88671875" style="90" customWidth="1"/>
    <col min="15603" max="15603" width="11.88671875" style="90" customWidth="1"/>
    <col min="15604" max="15604" width="12.88671875" style="90" customWidth="1"/>
    <col min="15605" max="15605" width="11.88671875" style="90" customWidth="1"/>
    <col min="15606" max="15606" width="13.6640625" style="90" customWidth="1"/>
    <col min="15607" max="15607" width="3.33203125" style="90" customWidth="1"/>
    <col min="15608" max="15608" width="12.109375" style="90" customWidth="1"/>
    <col min="15609" max="15609" width="13" style="90" customWidth="1"/>
    <col min="15610" max="15610" width="10.88671875" style="90" customWidth="1"/>
    <col min="15611" max="15611" width="12.33203125" style="90" customWidth="1"/>
    <col min="15612" max="15613" width="2.6640625" style="90" customWidth="1"/>
    <col min="15614" max="15615" width="11.44140625" style="90"/>
    <col min="15616" max="15616" width="14.44140625" style="90" customWidth="1"/>
    <col min="15617" max="15617" width="13.44140625" style="90" customWidth="1"/>
    <col min="15618" max="15618" width="16.109375" style="90" customWidth="1"/>
    <col min="15619" max="15619" width="2.6640625" style="90" customWidth="1"/>
    <col min="15620" max="15623" width="11.44140625" style="90"/>
    <col min="15624" max="15624" width="10.109375" style="90" customWidth="1"/>
    <col min="15625" max="15625" width="11.44140625" style="90"/>
    <col min="15626" max="15626" width="15.44140625" style="90" bestFit="1" customWidth="1"/>
    <col min="15627" max="15628" width="12.88671875" style="90" bestFit="1" customWidth="1"/>
    <col min="15629" max="15763" width="11.44140625" style="90"/>
    <col min="15764" max="15764" width="1.6640625" style="90" customWidth="1"/>
    <col min="15765" max="15765" width="10" style="90" customWidth="1"/>
    <col min="15766" max="15766" width="11.44140625" style="90"/>
    <col min="15767" max="15768" width="8.109375" style="90" customWidth="1"/>
    <col min="15769" max="15769" width="8.88671875" style="90" customWidth="1"/>
    <col min="15770" max="15770" width="8.109375" style="90" customWidth="1"/>
    <col min="15771" max="15771" width="10.109375" style="90" customWidth="1"/>
    <col min="15772" max="15772" width="9.44140625" style="90" customWidth="1"/>
    <col min="15773" max="15773" width="10.33203125" style="90" customWidth="1"/>
    <col min="15774" max="15775" width="10.5546875" style="90" customWidth="1"/>
    <col min="15776" max="15776" width="0" style="90" hidden="1" customWidth="1"/>
    <col min="15777" max="15777" width="10.6640625" style="90" customWidth="1"/>
    <col min="15778" max="15779" width="11.44140625" style="90"/>
    <col min="15780" max="15780" width="12" style="90" customWidth="1"/>
    <col min="15781" max="15781" width="11" style="90" bestFit="1" customWidth="1"/>
    <col min="15782" max="15782" width="10.88671875" style="90" bestFit="1" customWidth="1"/>
    <col min="15783" max="15783" width="11.5546875" style="90" customWidth="1"/>
    <col min="15784" max="15784" width="11.44140625" style="90"/>
    <col min="15785" max="15785" width="11.88671875" style="90" customWidth="1"/>
    <col min="15786" max="15786" width="12.109375" style="90" customWidth="1"/>
    <col min="15787" max="15787" width="0" style="90" hidden="1" customWidth="1"/>
    <col min="15788" max="15788" width="12.44140625" style="90" customWidth="1"/>
    <col min="15789" max="15789" width="0" style="90" hidden="1" customWidth="1"/>
    <col min="15790" max="15792" width="11.44140625" style="90"/>
    <col min="15793" max="15793" width="0" style="90" hidden="1" customWidth="1"/>
    <col min="15794" max="15801" width="11.44140625" style="90"/>
    <col min="15802" max="15802" width="10.6640625" style="90" customWidth="1"/>
    <col min="15803" max="15803" width="11.44140625" style="90"/>
    <col min="15804" max="15804" width="12.33203125" style="90" customWidth="1"/>
    <col min="15805" max="15805" width="13.33203125" style="90" customWidth="1"/>
    <col min="15806" max="15806" width="11.109375" style="90" customWidth="1"/>
    <col min="15807" max="15807" width="11.6640625" style="90" customWidth="1"/>
    <col min="15808" max="15808" width="11.44140625" style="90"/>
    <col min="15809" max="15809" width="13.6640625" style="90" bestFit="1" customWidth="1"/>
    <col min="15810" max="15812" width="11.44140625" style="90"/>
    <col min="15813" max="15813" width="13" style="90" bestFit="1" customWidth="1"/>
    <col min="15814" max="15814" width="12.33203125" style="90" bestFit="1" customWidth="1"/>
    <col min="15815" max="15817" width="11.44140625" style="90"/>
    <col min="15818" max="15818" width="15.33203125" style="90" customWidth="1"/>
    <col min="15819" max="15819" width="13" style="90" bestFit="1" customWidth="1"/>
    <col min="15820" max="15820" width="12.33203125" style="90" customWidth="1"/>
    <col min="15821" max="15821" width="0" style="90" hidden="1" customWidth="1"/>
    <col min="15822" max="15824" width="11.44140625" style="90"/>
    <col min="15825" max="15825" width="14.6640625" style="90" customWidth="1"/>
    <col min="15826" max="15826" width="12.5546875" style="90" customWidth="1"/>
    <col min="15827" max="15827" width="2.6640625" style="90" customWidth="1"/>
    <col min="15828" max="15828" width="9" style="90" customWidth="1"/>
    <col min="15829" max="15829" width="11.6640625" style="90" customWidth="1"/>
    <col min="15830" max="15830" width="12.5546875" style="90" customWidth="1"/>
    <col min="15831" max="15831" width="13.5546875" style="90" customWidth="1"/>
    <col min="15832" max="15833" width="11.6640625" style="90" customWidth="1"/>
    <col min="15834" max="15834" width="10.44140625" style="90" customWidth="1"/>
    <col min="15835" max="15835" width="2.6640625" style="90" customWidth="1"/>
    <col min="15836" max="15836" width="13.33203125" style="90" customWidth="1"/>
    <col min="15837" max="15837" width="12.6640625" style="90" customWidth="1"/>
    <col min="15838" max="15838" width="10.88671875" style="90" customWidth="1"/>
    <col min="15839" max="15839" width="13.33203125" style="90" customWidth="1"/>
    <col min="15840" max="15840" width="2.6640625" style="90" customWidth="1"/>
    <col min="15841" max="15841" width="11.5546875" style="90" customWidth="1"/>
    <col min="15842" max="15842" width="10.109375" style="90" customWidth="1"/>
    <col min="15843" max="15843" width="11.5546875" style="90" customWidth="1"/>
    <col min="15844" max="15844" width="10.88671875" style="90" customWidth="1"/>
    <col min="15845" max="15845" width="12" style="90" customWidth="1"/>
    <col min="15846" max="15846" width="12.88671875" style="90" customWidth="1"/>
    <col min="15847" max="15847" width="11.88671875" style="90" customWidth="1"/>
    <col min="15848" max="15848" width="13.88671875" style="90" customWidth="1"/>
    <col min="15849" max="15849" width="8.44140625" style="90" customWidth="1"/>
    <col min="15850" max="15850" width="12.6640625" style="90" customWidth="1"/>
    <col min="15851" max="15851" width="13" style="90" customWidth="1"/>
    <col min="15852" max="15853" width="10.88671875" style="90" customWidth="1"/>
    <col min="15854" max="15854" width="5.5546875" style="90" customWidth="1"/>
    <col min="15855" max="15855" width="11.109375" style="90" customWidth="1"/>
    <col min="15856" max="15856" width="10.109375" style="90" customWidth="1"/>
    <col min="15857" max="15857" width="12.44140625" style="90" customWidth="1"/>
    <col min="15858" max="15858" width="12.88671875" style="90" customWidth="1"/>
    <col min="15859" max="15859" width="11.88671875" style="90" customWidth="1"/>
    <col min="15860" max="15860" width="12.88671875" style="90" customWidth="1"/>
    <col min="15861" max="15861" width="11.88671875" style="90" customWidth="1"/>
    <col min="15862" max="15862" width="13.6640625" style="90" customWidth="1"/>
    <col min="15863" max="15863" width="3.33203125" style="90" customWidth="1"/>
    <col min="15864" max="15864" width="12.109375" style="90" customWidth="1"/>
    <col min="15865" max="15865" width="13" style="90" customWidth="1"/>
    <col min="15866" max="15866" width="10.88671875" style="90" customWidth="1"/>
    <col min="15867" max="15867" width="12.33203125" style="90" customWidth="1"/>
    <col min="15868" max="15869" width="2.6640625" style="90" customWidth="1"/>
    <col min="15870" max="15871" width="11.44140625" style="90"/>
    <col min="15872" max="15872" width="14.44140625" style="90" customWidth="1"/>
    <col min="15873" max="15873" width="13.44140625" style="90" customWidth="1"/>
    <col min="15874" max="15874" width="16.109375" style="90" customWidth="1"/>
    <col min="15875" max="15875" width="2.6640625" style="90" customWidth="1"/>
    <col min="15876" max="15879" width="11.44140625" style="90"/>
    <col min="15880" max="15880" width="10.109375" style="90" customWidth="1"/>
    <col min="15881" max="15881" width="11.44140625" style="90"/>
    <col min="15882" max="15882" width="15.44140625" style="90" bestFit="1" customWidth="1"/>
    <col min="15883" max="15884" width="12.88671875" style="90" bestFit="1" customWidth="1"/>
    <col min="15885" max="16019" width="11.44140625" style="90"/>
    <col min="16020" max="16020" width="1.6640625" style="90" customWidth="1"/>
    <col min="16021" max="16021" width="10" style="90" customWidth="1"/>
    <col min="16022" max="16022" width="11.44140625" style="90"/>
    <col min="16023" max="16024" width="8.109375" style="90" customWidth="1"/>
    <col min="16025" max="16025" width="8.88671875" style="90" customWidth="1"/>
    <col min="16026" max="16026" width="8.109375" style="90" customWidth="1"/>
    <col min="16027" max="16027" width="10.109375" style="90" customWidth="1"/>
    <col min="16028" max="16028" width="9.44140625" style="90" customWidth="1"/>
    <col min="16029" max="16029" width="10.33203125" style="90" customWidth="1"/>
    <col min="16030" max="16031" width="10.5546875" style="90" customWidth="1"/>
    <col min="16032" max="16032" width="0" style="90" hidden="1" customWidth="1"/>
    <col min="16033" max="16033" width="10.6640625" style="90" customWidth="1"/>
    <col min="16034" max="16035" width="11.44140625" style="90"/>
    <col min="16036" max="16036" width="12" style="90" customWidth="1"/>
    <col min="16037" max="16037" width="11" style="90" bestFit="1" customWidth="1"/>
    <col min="16038" max="16038" width="10.88671875" style="90" bestFit="1" customWidth="1"/>
    <col min="16039" max="16039" width="11.5546875" style="90" customWidth="1"/>
    <col min="16040" max="16040" width="11.44140625" style="90"/>
    <col min="16041" max="16041" width="11.88671875" style="90" customWidth="1"/>
    <col min="16042" max="16042" width="12.109375" style="90" customWidth="1"/>
    <col min="16043" max="16043" width="0" style="90" hidden="1" customWidth="1"/>
    <col min="16044" max="16044" width="12.44140625" style="90" customWidth="1"/>
    <col min="16045" max="16045" width="0" style="90" hidden="1" customWidth="1"/>
    <col min="16046" max="16048" width="11.44140625" style="90"/>
    <col min="16049" max="16049" width="0" style="90" hidden="1" customWidth="1"/>
    <col min="16050" max="16057" width="11.44140625" style="90"/>
    <col min="16058" max="16058" width="10.6640625" style="90" customWidth="1"/>
    <col min="16059" max="16059" width="11.44140625" style="90"/>
    <col min="16060" max="16060" width="12.33203125" style="90" customWidth="1"/>
    <col min="16061" max="16061" width="13.33203125" style="90" customWidth="1"/>
    <col min="16062" max="16062" width="11.109375" style="90" customWidth="1"/>
    <col min="16063" max="16063" width="11.6640625" style="90" customWidth="1"/>
    <col min="16064" max="16064" width="11.44140625" style="90"/>
    <col min="16065" max="16065" width="13.6640625" style="90" bestFit="1" customWidth="1"/>
    <col min="16066" max="16068" width="11.44140625" style="90"/>
    <col min="16069" max="16069" width="13" style="90" bestFit="1" customWidth="1"/>
    <col min="16070" max="16070" width="12.33203125" style="90" bestFit="1" customWidth="1"/>
    <col min="16071" max="16073" width="11.44140625" style="90"/>
    <col min="16074" max="16074" width="15.33203125" style="90" customWidth="1"/>
    <col min="16075" max="16075" width="13" style="90" bestFit="1" customWidth="1"/>
    <col min="16076" max="16076" width="12.33203125" style="90" customWidth="1"/>
    <col min="16077" max="16077" width="0" style="90" hidden="1" customWidth="1"/>
    <col min="16078" max="16080" width="11.44140625" style="90"/>
    <col min="16081" max="16081" width="14.6640625" style="90" customWidth="1"/>
    <col min="16082" max="16082" width="12.5546875" style="90" customWidth="1"/>
    <col min="16083" max="16083" width="2.6640625" style="90" customWidth="1"/>
    <col min="16084" max="16084" width="9" style="90" customWidth="1"/>
    <col min="16085" max="16085" width="11.6640625" style="90" customWidth="1"/>
    <col min="16086" max="16086" width="12.5546875" style="90" customWidth="1"/>
    <col min="16087" max="16087" width="13.5546875" style="90" customWidth="1"/>
    <col min="16088" max="16089" width="11.6640625" style="90" customWidth="1"/>
    <col min="16090" max="16090" width="10.44140625" style="90" customWidth="1"/>
    <col min="16091" max="16091" width="2.6640625" style="90" customWidth="1"/>
    <col min="16092" max="16092" width="13.33203125" style="90" customWidth="1"/>
    <col min="16093" max="16093" width="12.6640625" style="90" customWidth="1"/>
    <col min="16094" max="16094" width="10.88671875" style="90" customWidth="1"/>
    <col min="16095" max="16095" width="13.33203125" style="90" customWidth="1"/>
    <col min="16096" max="16096" width="2.6640625" style="90" customWidth="1"/>
    <col min="16097" max="16097" width="11.5546875" style="90" customWidth="1"/>
    <col min="16098" max="16098" width="10.109375" style="90" customWidth="1"/>
    <col min="16099" max="16099" width="11.5546875" style="90" customWidth="1"/>
    <col min="16100" max="16100" width="10.88671875" style="90" customWidth="1"/>
    <col min="16101" max="16101" width="12" style="90" customWidth="1"/>
    <col min="16102" max="16102" width="12.88671875" style="90" customWidth="1"/>
    <col min="16103" max="16103" width="11.88671875" style="90" customWidth="1"/>
    <col min="16104" max="16104" width="13.88671875" style="90" customWidth="1"/>
    <col min="16105" max="16105" width="8.44140625" style="90" customWidth="1"/>
    <col min="16106" max="16106" width="12.6640625" style="90" customWidth="1"/>
    <col min="16107" max="16107" width="13" style="90" customWidth="1"/>
    <col min="16108" max="16109" width="10.88671875" style="90" customWidth="1"/>
    <col min="16110" max="16110" width="5.5546875" style="90" customWidth="1"/>
    <col min="16111" max="16111" width="11.109375" style="90" customWidth="1"/>
    <col min="16112" max="16112" width="10.109375" style="90" customWidth="1"/>
    <col min="16113" max="16113" width="12.44140625" style="90" customWidth="1"/>
    <col min="16114" max="16114" width="12.88671875" style="90" customWidth="1"/>
    <col min="16115" max="16115" width="11.88671875" style="90" customWidth="1"/>
    <col min="16116" max="16116" width="12.88671875" style="90" customWidth="1"/>
    <col min="16117" max="16117" width="11.88671875" style="90" customWidth="1"/>
    <col min="16118" max="16118" width="13.6640625" style="90" customWidth="1"/>
    <col min="16119" max="16119" width="3.33203125" style="90" customWidth="1"/>
    <col min="16120" max="16120" width="12.109375" style="90" customWidth="1"/>
    <col min="16121" max="16121" width="13" style="90" customWidth="1"/>
    <col min="16122" max="16122" width="10.88671875" style="90" customWidth="1"/>
    <col min="16123" max="16123" width="12.33203125" style="90" customWidth="1"/>
    <col min="16124" max="16125" width="2.6640625" style="90" customWidth="1"/>
    <col min="16126" max="16127" width="11.44140625" style="90"/>
    <col min="16128" max="16128" width="14.44140625" style="90" customWidth="1"/>
    <col min="16129" max="16129" width="13.44140625" style="90" customWidth="1"/>
    <col min="16130" max="16130" width="16.109375" style="90" customWidth="1"/>
    <col min="16131" max="16131" width="2.6640625" style="90" customWidth="1"/>
    <col min="16132" max="16135" width="11.44140625" style="90"/>
    <col min="16136" max="16136" width="10.109375" style="90" customWidth="1"/>
    <col min="16137" max="16137" width="11.44140625" style="90"/>
    <col min="16138" max="16138" width="15.44140625" style="90" bestFit="1" customWidth="1"/>
    <col min="16139" max="16140" width="12.88671875" style="90" bestFit="1" customWidth="1"/>
    <col min="16141" max="16382" width="11.44140625" style="90"/>
    <col min="16383" max="16384" width="11.44140625" style="90" customWidth="1"/>
  </cols>
  <sheetData>
    <row r="2" spans="1:33" s="11" customFormat="1" ht="13.8" x14ac:dyDescent="0.3">
      <c r="F2" s="12"/>
      <c r="M2" s="13"/>
      <c r="N2" s="14"/>
      <c r="O2" s="14"/>
      <c r="P2" s="14"/>
      <c r="Q2" s="14"/>
      <c r="R2" s="15"/>
    </row>
    <row r="3" spans="1:33" s="11" customFormat="1" ht="13.8" x14ac:dyDescent="0.3">
      <c r="D3" s="15"/>
      <c r="F3" s="12"/>
      <c r="M3" s="13"/>
      <c r="N3" s="14"/>
      <c r="O3" s="14"/>
      <c r="P3" s="14"/>
      <c r="Q3" s="14"/>
      <c r="R3" s="15"/>
    </row>
    <row r="4" spans="1:33" s="11" customFormat="1" ht="13.8" x14ac:dyDescent="0.3">
      <c r="F4" s="15"/>
      <c r="M4" s="13"/>
      <c r="N4" s="14"/>
      <c r="O4" s="14"/>
      <c r="P4" s="14"/>
      <c r="Q4" s="14"/>
      <c r="R4" s="15"/>
    </row>
    <row r="5" spans="1:33" s="11" customFormat="1" ht="13.8" x14ac:dyDescent="0.3">
      <c r="F5" s="12"/>
      <c r="M5" s="13"/>
      <c r="N5" s="14"/>
      <c r="O5" s="14"/>
      <c r="P5" s="14"/>
      <c r="Q5" s="14"/>
      <c r="R5" s="15"/>
    </row>
    <row r="6" spans="1:33" s="11" customFormat="1" ht="16.5" customHeight="1" x14ac:dyDescent="0.3">
      <c r="F6" s="12"/>
      <c r="M6" s="13"/>
      <c r="N6" s="14"/>
      <c r="O6" s="14"/>
      <c r="P6" s="14"/>
      <c r="Q6" s="14"/>
      <c r="R6" s="15"/>
    </row>
    <row r="7" spans="1:33" s="11" customFormat="1" ht="16.5" customHeight="1" x14ac:dyDescent="0.3">
      <c r="F7" s="12"/>
      <c r="M7" s="13"/>
      <c r="N7" s="14"/>
      <c r="O7" s="14"/>
      <c r="P7" s="14"/>
      <c r="Q7" s="14"/>
      <c r="R7" s="15"/>
    </row>
    <row r="8" spans="1:33" s="11" customFormat="1" ht="15" customHeight="1" x14ac:dyDescent="0.3">
      <c r="A8" s="4"/>
      <c r="B8" s="4"/>
      <c r="C8" s="4"/>
      <c r="D8" s="222" t="s">
        <v>21</v>
      </c>
      <c r="E8" s="223"/>
      <c r="F8" s="186">
        <v>39934667</v>
      </c>
      <c r="G8" s="16"/>
      <c r="H8" s="212" t="s">
        <v>20</v>
      </c>
      <c r="I8" s="213"/>
      <c r="M8" s="13"/>
      <c r="N8" s="126" t="s">
        <v>26</v>
      </c>
      <c r="O8" s="132">
        <f>+Resumen!K22</f>
        <v>1</v>
      </c>
      <c r="P8" s="14"/>
    </row>
    <row r="9" spans="1:33" s="11" customFormat="1" ht="15" customHeight="1" x14ac:dyDescent="0.3">
      <c r="A9" s="4"/>
      <c r="B9" s="4"/>
      <c r="C9" s="4"/>
      <c r="D9" s="17" t="s">
        <v>63</v>
      </c>
      <c r="E9" s="18"/>
      <c r="F9" s="183">
        <f>+Resumen!$E$27</f>
        <v>0.67</v>
      </c>
      <c r="G9" s="19"/>
      <c r="H9" s="5" t="s">
        <v>18</v>
      </c>
      <c r="I9" s="6" t="s">
        <v>19</v>
      </c>
      <c r="M9" s="7"/>
      <c r="N9" s="17" t="s">
        <v>27</v>
      </c>
      <c r="O9" s="178">
        <f>+XNPV(O8,W19:W20,T19:T20)/F8</f>
        <v>0.87376187665041782</v>
      </c>
      <c r="P9" s="14"/>
    </row>
    <row r="10" spans="1:33" s="11" customFormat="1" ht="15" customHeight="1" x14ac:dyDescent="0.3">
      <c r="A10" s="4"/>
      <c r="B10" s="4"/>
      <c r="C10" s="4"/>
      <c r="D10" s="17" t="s">
        <v>2</v>
      </c>
      <c r="E10" s="18"/>
      <c r="F10" s="20">
        <v>0.03</v>
      </c>
      <c r="G10" s="19"/>
      <c r="H10" s="21">
        <v>0.42</v>
      </c>
      <c r="I10" s="22">
        <v>0.72</v>
      </c>
      <c r="M10" s="7"/>
      <c r="N10" s="17" t="s">
        <v>0</v>
      </c>
      <c r="O10" s="127">
        <f>+XIRR(O18:O26,N18:N26)</f>
        <v>1.5186436057090758</v>
      </c>
      <c r="P10" s="14"/>
    </row>
    <row r="11" spans="1:33" s="11" customFormat="1" ht="15" customHeight="1" x14ac:dyDescent="0.3">
      <c r="A11" s="4"/>
      <c r="B11" s="4"/>
      <c r="C11" s="4"/>
      <c r="D11" s="17" t="s">
        <v>20</v>
      </c>
      <c r="E11" s="18"/>
      <c r="F11" s="23">
        <f>+F10+F9</f>
        <v>0.70000000000000007</v>
      </c>
      <c r="G11" s="19"/>
      <c r="H11" s="128"/>
      <c r="I11" s="128"/>
      <c r="M11" s="7"/>
      <c r="N11" s="17" t="s">
        <v>22</v>
      </c>
      <c r="O11" s="127">
        <f>((1+O10)^(30/360)-1)*360/30</f>
        <v>0.96020305377048132</v>
      </c>
      <c r="P11" s="14"/>
    </row>
    <row r="12" spans="1:33" s="11" customFormat="1" ht="15" customHeight="1" x14ac:dyDescent="0.3">
      <c r="A12" s="4"/>
      <c r="B12" s="4"/>
      <c r="C12" s="4"/>
      <c r="D12" s="17" t="s">
        <v>3</v>
      </c>
      <c r="E12" s="18"/>
      <c r="F12" s="24">
        <v>360</v>
      </c>
      <c r="G12" s="19"/>
      <c r="M12" s="7"/>
      <c r="N12" s="95" t="s">
        <v>64</v>
      </c>
      <c r="O12" s="133">
        <f>+O11-F9</f>
        <v>0.29020305377048128</v>
      </c>
      <c r="P12" s="14"/>
    </row>
    <row r="13" spans="1:33" s="11" customFormat="1" ht="15" customHeight="1" x14ac:dyDescent="0.3">
      <c r="A13" s="4"/>
      <c r="B13" s="4"/>
      <c r="C13" s="4"/>
      <c r="D13" s="25" t="s">
        <v>5</v>
      </c>
      <c r="E13" s="26"/>
      <c r="F13" s="96">
        <f>+Resumen!$E$17</f>
        <v>45904</v>
      </c>
      <c r="M13" s="13"/>
      <c r="P13" s="134"/>
      <c r="Q13" s="14"/>
      <c r="R13" s="15"/>
    </row>
    <row r="14" spans="1:33" s="11" customFormat="1" ht="15" customHeight="1" x14ac:dyDescent="0.3">
      <c r="A14" s="4"/>
      <c r="B14" s="4"/>
      <c r="C14" s="4"/>
      <c r="D14" s="18"/>
      <c r="E14" s="18"/>
      <c r="F14" s="28"/>
      <c r="G14" s="18"/>
      <c r="H14" s="116"/>
      <c r="I14" s="135"/>
      <c r="M14" s="13"/>
      <c r="P14" s="14"/>
      <c r="Q14" s="14"/>
      <c r="R14" s="15"/>
    </row>
    <row r="15" spans="1:33" s="11" customFormat="1" ht="15" customHeight="1" x14ac:dyDescent="0.3">
      <c r="A15" s="4"/>
      <c r="B15" s="4"/>
      <c r="C15" s="4"/>
      <c r="D15" s="214" t="s">
        <v>29</v>
      </c>
      <c r="E15" s="215"/>
      <c r="F15" s="103" t="s">
        <v>50</v>
      </c>
      <c r="G15" s="8"/>
      <c r="H15" s="18"/>
      <c r="I15" s="136"/>
      <c r="M15" s="13"/>
      <c r="N15" s="93" t="s">
        <v>4</v>
      </c>
      <c r="O15" s="94">
        <f>+Q47*12</f>
        <v>6.1062608421981874</v>
      </c>
      <c r="P15" s="27"/>
      <c r="Q15" s="14"/>
      <c r="R15" s="15"/>
    </row>
    <row r="16" spans="1:33" s="11" customFormat="1" ht="15" customHeight="1" x14ac:dyDescent="0.3">
      <c r="A16" s="19"/>
      <c r="B16" s="19"/>
      <c r="C16" s="19"/>
      <c r="F16" s="1"/>
      <c r="H16" s="117"/>
      <c r="I16" s="137"/>
      <c r="J16" s="29"/>
      <c r="K16" s="29"/>
      <c r="L16" s="29"/>
      <c r="M16" s="13"/>
      <c r="N16" s="26"/>
      <c r="O16" s="2"/>
      <c r="P16" s="30"/>
      <c r="Q16" s="30"/>
      <c r="R16" s="15"/>
      <c r="S16" s="31"/>
      <c r="T16" s="32"/>
      <c r="AA16" s="224"/>
      <c r="AB16" s="224"/>
      <c r="AC16" s="224"/>
      <c r="AD16" s="224"/>
      <c r="AE16" s="224"/>
      <c r="AF16" s="224"/>
      <c r="AG16" s="224"/>
    </row>
    <row r="17" spans="1:131" s="11" customFormat="1" ht="19.5" customHeight="1" x14ac:dyDescent="0.3">
      <c r="A17" s="15"/>
      <c r="B17" s="15"/>
      <c r="C17" s="15"/>
      <c r="D17" s="206" t="s">
        <v>56</v>
      </c>
      <c r="E17" s="207"/>
      <c r="F17" s="207"/>
      <c r="G17" s="207"/>
      <c r="H17" s="207"/>
      <c r="I17" s="207"/>
      <c r="J17" s="208"/>
      <c r="K17" s="138"/>
      <c r="L17" s="138"/>
      <c r="M17" s="15"/>
      <c r="N17" s="206" t="s">
        <v>57</v>
      </c>
      <c r="O17" s="207"/>
      <c r="P17" s="207"/>
      <c r="Q17" s="208"/>
      <c r="R17" s="15"/>
      <c r="S17" s="206" t="s">
        <v>58</v>
      </c>
      <c r="T17" s="207"/>
      <c r="U17" s="207"/>
      <c r="V17" s="207"/>
      <c r="W17" s="207"/>
      <c r="X17" s="207"/>
      <c r="Y17" s="208"/>
      <c r="AA17" s="224"/>
      <c r="AB17" s="224"/>
      <c r="AC17" s="224"/>
      <c r="AD17" s="224"/>
      <c r="AE17" s="224"/>
      <c r="AF17" s="224"/>
      <c r="AG17" s="224"/>
    </row>
    <row r="18" spans="1:131" s="41" customFormat="1" ht="30.75" customHeight="1" x14ac:dyDescent="0.3">
      <c r="A18" s="15"/>
      <c r="B18" s="119" t="s">
        <v>36</v>
      </c>
      <c r="C18" s="15"/>
      <c r="D18" s="34" t="s">
        <v>6</v>
      </c>
      <c r="E18" s="35" t="s">
        <v>7</v>
      </c>
      <c r="F18" s="36" t="s">
        <v>8</v>
      </c>
      <c r="G18" s="36" t="s">
        <v>9</v>
      </c>
      <c r="H18" s="35" t="s">
        <v>10</v>
      </c>
      <c r="I18" s="37" t="s">
        <v>11</v>
      </c>
      <c r="J18" s="38" t="s">
        <v>12</v>
      </c>
      <c r="K18" s="139" t="s">
        <v>44</v>
      </c>
      <c r="L18" s="38" t="s">
        <v>45</v>
      </c>
      <c r="M18" s="33"/>
      <c r="N18" s="102">
        <f>+F13</f>
        <v>45904</v>
      </c>
      <c r="O18" s="92">
        <f>-F8*O9</f>
        <v>-34893389.58132951</v>
      </c>
      <c r="P18" s="39" t="s">
        <v>13</v>
      </c>
      <c r="Q18" s="40" t="s">
        <v>14</v>
      </c>
      <c r="R18" s="15"/>
      <c r="S18" s="34" t="s">
        <v>6</v>
      </c>
      <c r="T18" s="98">
        <f>+F13</f>
        <v>45904</v>
      </c>
      <c r="U18" s="36" t="s">
        <v>8</v>
      </c>
      <c r="V18" s="36" t="s">
        <v>9</v>
      </c>
      <c r="W18" s="35" t="s">
        <v>10</v>
      </c>
      <c r="X18" s="37" t="s">
        <v>11</v>
      </c>
      <c r="Y18" s="38" t="s">
        <v>12</v>
      </c>
      <c r="AA18" s="224"/>
      <c r="AB18" s="224"/>
      <c r="AC18" s="224"/>
      <c r="AD18" s="224"/>
      <c r="AE18" s="224"/>
      <c r="AF18" s="224"/>
      <c r="AG18" s="224"/>
      <c r="AH18" s="224"/>
    </row>
    <row r="19" spans="1:131" s="53" customFormat="1" ht="15" customHeight="1" x14ac:dyDescent="0.3">
      <c r="A19" s="42"/>
      <c r="B19" s="47"/>
      <c r="C19" s="42"/>
      <c r="D19" s="140"/>
      <c r="E19" s="141"/>
      <c r="F19" s="142"/>
      <c r="G19" s="143"/>
      <c r="H19" s="143">
        <v>0</v>
      </c>
      <c r="I19" s="144">
        <f>+F8</f>
        <v>39934667</v>
      </c>
      <c r="J19" s="145"/>
      <c r="K19" s="146"/>
      <c r="L19" s="145"/>
      <c r="M19" s="147"/>
      <c r="N19" s="101">
        <f>+N18</f>
        <v>45904</v>
      </c>
      <c r="O19" s="46"/>
      <c r="P19" s="46"/>
      <c r="Q19" s="50"/>
      <c r="R19" s="51"/>
      <c r="S19" s="43"/>
      <c r="T19" s="44">
        <f>+N19</f>
        <v>45904</v>
      </c>
      <c r="U19" s="45">
        <v>0</v>
      </c>
      <c r="V19" s="46">
        <v>0</v>
      </c>
      <c r="W19" s="47">
        <v>0</v>
      </c>
      <c r="X19" s="48"/>
      <c r="Y19" s="49"/>
      <c r="Z19" s="11"/>
      <c r="AA19" s="11"/>
      <c r="AB19" s="75"/>
      <c r="AC19" s="11"/>
      <c r="AD19" s="11"/>
      <c r="AE19" s="11"/>
      <c r="AF19" s="75"/>
      <c r="AG19" s="148"/>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row>
    <row r="20" spans="1:131" s="53" customFormat="1" ht="15" customHeight="1" x14ac:dyDescent="0.3">
      <c r="A20" s="42"/>
      <c r="B20" s="47">
        <f>+VDFB!B20-VDFB!H20</f>
        <v>41691380.855022669</v>
      </c>
      <c r="C20" s="42"/>
      <c r="D20" s="43">
        <v>1</v>
      </c>
      <c r="E20" s="44">
        <f>+T20</f>
        <v>46083</v>
      </c>
      <c r="F20" s="45">
        <f>+MIN(I19,(B20-G20))</f>
        <v>26549486.284189336</v>
      </c>
      <c r="G20" s="149">
        <f>+$I$19*F11*195/$F$12</f>
        <v>15141894.570833333</v>
      </c>
      <c r="H20" s="46">
        <f t="shared" ref="H20" si="0">+F20+G20</f>
        <v>41691380.855022669</v>
      </c>
      <c r="I20" s="149">
        <f>+F8-F20</f>
        <v>13385180.715810664</v>
      </c>
      <c r="J20" s="49">
        <f t="shared" ref="J20" si="1">+F20/F$8</f>
        <v>0.66482302917886693</v>
      </c>
      <c r="K20" s="149">
        <f>+I19*$F$11*225/$F$12</f>
        <v>17471416.812500004</v>
      </c>
      <c r="L20" s="150">
        <f>+K20</f>
        <v>17471416.812500004</v>
      </c>
      <c r="M20" s="147"/>
      <c r="N20" s="101">
        <f>+E20</f>
        <v>46083</v>
      </c>
      <c r="O20" s="46">
        <f>+H20</f>
        <v>41691380.855022669</v>
      </c>
      <c r="P20" s="46">
        <f>+O20/((1+$O$10)^((N20-$N$18)/365))</f>
        <v>26503896.362829857</v>
      </c>
      <c r="Q20" s="50">
        <f>+P20*((N20-$N$18)/365)</f>
        <v>12997801.229990533</v>
      </c>
      <c r="R20" s="54"/>
      <c r="S20" s="43">
        <f>+D20</f>
        <v>1</v>
      </c>
      <c r="T20" s="44">
        <v>46083</v>
      </c>
      <c r="U20" s="45">
        <v>39934667</v>
      </c>
      <c r="V20" s="174">
        <f>F8*$H$10/$F$12*195</f>
        <v>9085136.7424999997</v>
      </c>
      <c r="W20" s="47">
        <f t="shared" ref="W20" si="2">+U20+V20</f>
        <v>49019803.7425</v>
      </c>
      <c r="X20" s="48">
        <f>+F8-U20</f>
        <v>0</v>
      </c>
      <c r="Y20" s="165">
        <f t="shared" ref="Y20" si="3">+U20/$F$8</f>
        <v>1</v>
      </c>
      <c r="Z20" s="151"/>
      <c r="AA20" s="75"/>
      <c r="AB20" s="75"/>
      <c r="AC20" s="11"/>
      <c r="AD20" s="19"/>
      <c r="AE20" s="11"/>
      <c r="AF20" s="75"/>
      <c r="AG20" s="19"/>
      <c r="AH20" s="19"/>
      <c r="AI20" s="152"/>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row>
    <row r="21" spans="1:131" s="11" customFormat="1" ht="15" customHeight="1" x14ac:dyDescent="0.3">
      <c r="A21" s="42"/>
      <c r="B21" s="47">
        <f>+VDFA!B27-VDFB!H21</f>
        <v>415774550</v>
      </c>
      <c r="C21" s="42"/>
      <c r="D21" s="43">
        <v>2</v>
      </c>
      <c r="E21" s="44">
        <v>46111</v>
      </c>
      <c r="F21" s="45">
        <f>+MIN(I20,(B21-G21))</f>
        <v>13385180.715810664</v>
      </c>
      <c r="G21" s="149">
        <f>+$I$20*F11*30/$F$12</f>
        <v>780802.20842228876</v>
      </c>
      <c r="H21" s="46">
        <f t="shared" ref="H21" si="4">+F21+G21</f>
        <v>14165982.924232952</v>
      </c>
      <c r="I21" s="149">
        <f>+I20-F21</f>
        <v>0</v>
      </c>
      <c r="J21" s="49">
        <f t="shared" ref="J21" si="5">+F21/F$8</f>
        <v>0.33517697082113301</v>
      </c>
      <c r="K21" s="149"/>
      <c r="L21" s="150"/>
      <c r="M21" s="147"/>
      <c r="N21" s="101">
        <f>+E21</f>
        <v>46111</v>
      </c>
      <c r="O21" s="46">
        <f>+H21</f>
        <v>14165982.924232952</v>
      </c>
      <c r="P21" s="46">
        <f>+O21/((1+$O$10)^((N21-$N$18)/365))</f>
        <v>8389493.1906111222</v>
      </c>
      <c r="Q21" s="50">
        <f>+P21*((N21-$N$18)/365)</f>
        <v>4757876.9601548007</v>
      </c>
      <c r="R21" s="54"/>
      <c r="S21" s="43"/>
      <c r="T21" s="44"/>
      <c r="U21" s="45"/>
      <c r="V21" s="46"/>
      <c r="W21" s="47"/>
      <c r="X21" s="48"/>
      <c r="Y21" s="165"/>
      <c r="AA21" s="75"/>
      <c r="AB21" s="75"/>
      <c r="AD21" s="19"/>
      <c r="AF21" s="75"/>
      <c r="AG21" s="19"/>
      <c r="AH21" s="19"/>
      <c r="AI21" s="152"/>
    </row>
    <row r="22" spans="1:131" s="11" customFormat="1" ht="15" hidden="1" customHeight="1" x14ac:dyDescent="0.3">
      <c r="A22" s="42"/>
      <c r="B22" s="47"/>
      <c r="C22" s="42"/>
      <c r="D22" s="43">
        <v>3</v>
      </c>
      <c r="E22" s="44">
        <v>46140</v>
      </c>
      <c r="F22" s="45"/>
      <c r="G22" s="46"/>
      <c r="H22" s="46"/>
      <c r="I22" s="149"/>
      <c r="J22" s="49"/>
      <c r="K22" s="149"/>
      <c r="L22" s="150"/>
      <c r="M22" s="147"/>
      <c r="N22" s="101"/>
      <c r="O22" s="46"/>
      <c r="P22" s="46"/>
      <c r="Q22" s="50"/>
      <c r="R22" s="54"/>
      <c r="S22" s="43"/>
      <c r="T22" s="44"/>
      <c r="U22" s="45"/>
      <c r="V22" s="46"/>
      <c r="W22" s="47"/>
      <c r="X22" s="48"/>
      <c r="Y22" s="165"/>
      <c r="AA22" s="75"/>
      <c r="AB22" s="75"/>
      <c r="AD22" s="19"/>
      <c r="AF22" s="75"/>
      <c r="AG22" s="19"/>
      <c r="AH22" s="19"/>
      <c r="AI22" s="152"/>
    </row>
    <row r="23" spans="1:131" s="11" customFormat="1" ht="13.8" hidden="1" x14ac:dyDescent="0.3">
      <c r="A23" s="42"/>
      <c r="B23" s="47"/>
      <c r="C23" s="42"/>
      <c r="D23" s="43"/>
      <c r="E23" s="44"/>
      <c r="F23" s="45"/>
      <c r="G23" s="46"/>
      <c r="H23" s="46"/>
      <c r="I23" s="149"/>
      <c r="J23" s="49"/>
      <c r="K23" s="149"/>
      <c r="L23" s="150"/>
      <c r="M23" s="147"/>
      <c r="N23" s="101"/>
      <c r="O23" s="46"/>
      <c r="P23" s="46"/>
      <c r="Q23" s="50"/>
      <c r="R23" s="54"/>
      <c r="S23" s="43"/>
      <c r="T23" s="44"/>
      <c r="U23" s="45"/>
      <c r="V23" s="46"/>
      <c r="W23" s="47"/>
      <c r="X23" s="48"/>
      <c r="Y23" s="165"/>
      <c r="AA23" s="75"/>
      <c r="AB23" s="75"/>
      <c r="AD23" s="19"/>
      <c r="AF23" s="75"/>
      <c r="AG23" s="19"/>
      <c r="AH23" s="19"/>
      <c r="AI23" s="152"/>
    </row>
    <row r="24" spans="1:131" s="11" customFormat="1" ht="13.8" hidden="1" x14ac:dyDescent="0.3">
      <c r="A24" s="42"/>
      <c r="B24" s="47"/>
      <c r="C24" s="42"/>
      <c r="D24" s="43"/>
      <c r="E24" s="44"/>
      <c r="F24" s="45"/>
      <c r="G24" s="46"/>
      <c r="H24" s="46"/>
      <c r="I24" s="149"/>
      <c r="J24" s="49"/>
      <c r="K24" s="149"/>
      <c r="L24" s="150"/>
      <c r="M24" s="147"/>
      <c r="N24" s="101"/>
      <c r="O24" s="46"/>
      <c r="P24" s="46"/>
      <c r="Q24" s="50"/>
      <c r="R24" s="54"/>
      <c r="S24" s="43"/>
      <c r="T24" s="44"/>
      <c r="U24" s="45"/>
      <c r="V24" s="46"/>
      <c r="W24" s="47"/>
      <c r="X24" s="48"/>
      <c r="Y24" s="165"/>
      <c r="AA24" s="75"/>
      <c r="AB24" s="75"/>
      <c r="AD24" s="19"/>
      <c r="AF24" s="75"/>
      <c r="AG24" s="19"/>
      <c r="AH24" s="19"/>
      <c r="AI24" s="152"/>
    </row>
    <row r="25" spans="1:131" s="11" customFormat="1" ht="13.8" hidden="1" x14ac:dyDescent="0.3">
      <c r="A25" s="42"/>
      <c r="B25" s="47"/>
      <c r="C25" s="42"/>
      <c r="D25" s="43"/>
      <c r="E25" s="44"/>
      <c r="F25" s="45"/>
      <c r="G25" s="46"/>
      <c r="H25" s="46"/>
      <c r="I25" s="149"/>
      <c r="J25" s="49"/>
      <c r="K25" s="149"/>
      <c r="L25" s="150"/>
      <c r="M25" s="147"/>
      <c r="N25" s="101"/>
      <c r="O25" s="46"/>
      <c r="P25" s="46"/>
      <c r="Q25" s="50"/>
      <c r="R25" s="54"/>
      <c r="S25" s="43"/>
      <c r="T25" s="44"/>
      <c r="U25" s="45"/>
      <c r="V25" s="46"/>
      <c r="W25" s="47"/>
      <c r="X25" s="48"/>
      <c r="Y25" s="165"/>
      <c r="AA25" s="75"/>
      <c r="AB25" s="75"/>
      <c r="AD25" s="19"/>
      <c r="AF25" s="75"/>
      <c r="AG25" s="19"/>
      <c r="AH25" s="19"/>
      <c r="AI25" s="152" t="e">
        <f t="shared" ref="AI25:AI26" si="6">+(AH25/$AH$27)*((AF25-$AF$19)/365)</f>
        <v>#DIV/0!</v>
      </c>
    </row>
    <row r="26" spans="1:131" s="11" customFormat="1" ht="13.8" hidden="1" x14ac:dyDescent="0.3">
      <c r="A26" s="42"/>
      <c r="B26" s="47"/>
      <c r="C26" s="42"/>
      <c r="D26" s="43"/>
      <c r="E26" s="44"/>
      <c r="F26" s="45"/>
      <c r="G26" s="46"/>
      <c r="H26" s="46"/>
      <c r="I26" s="149"/>
      <c r="J26" s="49"/>
      <c r="K26" s="149"/>
      <c r="L26" s="150"/>
      <c r="M26" s="147"/>
      <c r="N26" s="101"/>
      <c r="O26" s="46"/>
      <c r="P26" s="46"/>
      <c r="Q26" s="50"/>
      <c r="R26" s="54"/>
      <c r="S26" s="43"/>
      <c r="T26" s="44"/>
      <c r="U26" s="45"/>
      <c r="V26" s="46"/>
      <c r="W26" s="47"/>
      <c r="X26" s="48"/>
      <c r="Y26" s="165"/>
      <c r="Z26" s="115"/>
      <c r="AA26" s="75"/>
      <c r="AB26" s="75"/>
      <c r="AC26" s="19"/>
      <c r="AD26" s="19"/>
      <c r="AF26" s="75"/>
      <c r="AG26" s="19"/>
      <c r="AH26" s="19"/>
      <c r="AI26" s="152" t="e">
        <f t="shared" si="6"/>
        <v>#DIV/0!</v>
      </c>
    </row>
    <row r="27" spans="1:131" s="11" customFormat="1" ht="13.8" hidden="1" x14ac:dyDescent="0.3">
      <c r="A27" s="42"/>
      <c r="B27" s="47"/>
      <c r="C27" s="42"/>
      <c r="D27" s="43"/>
      <c r="E27" s="44"/>
      <c r="F27" s="45"/>
      <c r="G27" s="46"/>
      <c r="H27" s="46"/>
      <c r="I27" s="149"/>
      <c r="J27" s="49"/>
      <c r="K27" s="149"/>
      <c r="L27" s="150"/>
      <c r="M27" s="147"/>
      <c r="N27" s="101"/>
      <c r="O27" s="46"/>
      <c r="P27" s="46"/>
      <c r="Q27" s="50"/>
      <c r="R27" s="54"/>
      <c r="S27" s="43"/>
      <c r="T27" s="44"/>
      <c r="U27" s="45"/>
      <c r="V27" s="46"/>
      <c r="W27" s="47"/>
      <c r="X27" s="48"/>
      <c r="Y27" s="165"/>
      <c r="AG27" s="12"/>
      <c r="AH27" s="12"/>
      <c r="AI27" s="153" t="e">
        <f>SUM(AI20:AI26)</f>
        <v>#DIV/0!</v>
      </c>
    </row>
    <row r="28" spans="1:131" s="11" customFormat="1" ht="13.8" hidden="1" x14ac:dyDescent="0.3">
      <c r="A28" s="42"/>
      <c r="B28" s="47"/>
      <c r="C28" s="42"/>
      <c r="D28" s="43"/>
      <c r="E28" s="44"/>
      <c r="F28" s="45"/>
      <c r="G28" s="46"/>
      <c r="H28" s="46"/>
      <c r="I28" s="149"/>
      <c r="J28" s="49"/>
      <c r="K28" s="149"/>
      <c r="L28" s="150"/>
      <c r="M28" s="147"/>
      <c r="N28" s="101"/>
      <c r="O28" s="46"/>
      <c r="P28" s="46"/>
      <c r="Q28" s="50"/>
      <c r="R28" s="54"/>
      <c r="S28" s="43"/>
      <c r="T28" s="44"/>
      <c r="U28" s="45"/>
      <c r="V28" s="46"/>
      <c r="W28" s="47"/>
      <c r="X28" s="48"/>
      <c r="Y28" s="165"/>
      <c r="AF28" s="159"/>
      <c r="AG28" s="159"/>
      <c r="AH28" s="155"/>
      <c r="AI28" s="156" t="e">
        <f>+AI27*12</f>
        <v>#DIV/0!</v>
      </c>
    </row>
    <row r="29" spans="1:131" s="11" customFormat="1" ht="13.8" hidden="1" x14ac:dyDescent="0.3">
      <c r="A29" s="42"/>
      <c r="B29" s="47"/>
      <c r="C29" s="42"/>
      <c r="D29" s="43"/>
      <c r="E29" s="44"/>
      <c r="F29" s="45"/>
      <c r="G29" s="46"/>
      <c r="H29" s="46"/>
      <c r="I29" s="149"/>
      <c r="J29" s="49"/>
      <c r="K29" s="149"/>
      <c r="L29" s="150"/>
      <c r="M29" s="147"/>
      <c r="N29" s="101"/>
      <c r="O29" s="46"/>
      <c r="P29" s="46"/>
      <c r="Q29" s="50"/>
      <c r="R29" s="54"/>
      <c r="S29" s="43"/>
      <c r="T29" s="44"/>
      <c r="U29" s="45"/>
      <c r="V29" s="46"/>
      <c r="W29" s="47"/>
      <c r="X29" s="48"/>
      <c r="Y29" s="165"/>
    </row>
    <row r="30" spans="1:131" s="11" customFormat="1" ht="13.8" hidden="1" x14ac:dyDescent="0.3">
      <c r="A30" s="42"/>
      <c r="B30" s="47"/>
      <c r="C30" s="42"/>
      <c r="D30" s="43"/>
      <c r="E30" s="44"/>
      <c r="F30" s="45"/>
      <c r="G30" s="46"/>
      <c r="H30" s="46"/>
      <c r="I30" s="149"/>
      <c r="J30" s="49"/>
      <c r="K30" s="149"/>
      <c r="L30" s="150"/>
      <c r="M30" s="147"/>
      <c r="N30" s="101"/>
      <c r="O30" s="46"/>
      <c r="P30" s="46"/>
      <c r="Q30" s="50"/>
      <c r="R30" s="54"/>
      <c r="S30" s="43"/>
      <c r="T30" s="44"/>
      <c r="U30" s="45"/>
      <c r="V30" s="46"/>
      <c r="W30" s="47"/>
      <c r="X30" s="48"/>
      <c r="Y30" s="165"/>
    </row>
    <row r="31" spans="1:131" s="11" customFormat="1" ht="13.8" hidden="1" x14ac:dyDescent="0.3">
      <c r="A31" s="42"/>
      <c r="B31" s="47"/>
      <c r="C31" s="42"/>
      <c r="D31" s="43"/>
      <c r="E31" s="44"/>
      <c r="F31" s="45"/>
      <c r="G31" s="46"/>
      <c r="H31" s="46"/>
      <c r="I31" s="149"/>
      <c r="J31" s="49"/>
      <c r="K31" s="149"/>
      <c r="L31" s="150"/>
      <c r="M31" s="147"/>
      <c r="N31" s="101"/>
      <c r="O31" s="46"/>
      <c r="P31" s="46"/>
      <c r="Q31" s="50"/>
      <c r="R31" s="54"/>
      <c r="S31" s="43"/>
      <c r="T31" s="44"/>
      <c r="U31" s="45"/>
      <c r="V31" s="46"/>
      <c r="W31" s="47"/>
      <c r="X31" s="48"/>
      <c r="Y31" s="165"/>
    </row>
    <row r="32" spans="1:131" s="11" customFormat="1" ht="13.8" hidden="1" x14ac:dyDescent="0.3">
      <c r="A32" s="42"/>
      <c r="B32" s="47"/>
      <c r="C32" s="42"/>
      <c r="D32" s="43"/>
      <c r="E32" s="44"/>
      <c r="F32" s="45"/>
      <c r="G32" s="46"/>
      <c r="H32" s="46"/>
      <c r="I32" s="149"/>
      <c r="J32" s="49"/>
      <c r="K32" s="149"/>
      <c r="L32" s="150"/>
      <c r="M32" s="147"/>
      <c r="N32" s="101"/>
      <c r="O32" s="46"/>
      <c r="P32" s="46"/>
      <c r="Q32" s="50"/>
      <c r="R32" s="54"/>
      <c r="S32" s="43"/>
      <c r="T32" s="44"/>
      <c r="U32" s="45"/>
      <c r="V32" s="46"/>
      <c r="W32" s="47"/>
      <c r="X32" s="48"/>
      <c r="Y32" s="165"/>
    </row>
    <row r="33" spans="1:25" s="11" customFormat="1" ht="13.8" hidden="1" x14ac:dyDescent="0.3">
      <c r="A33" s="42"/>
      <c r="B33" s="47"/>
      <c r="C33" s="42"/>
      <c r="D33" s="43"/>
      <c r="E33" s="44"/>
      <c r="F33" s="45"/>
      <c r="G33" s="46"/>
      <c r="H33" s="46"/>
      <c r="I33" s="149"/>
      <c r="J33" s="49"/>
      <c r="K33" s="149"/>
      <c r="L33" s="150"/>
      <c r="M33" s="147"/>
      <c r="N33" s="101"/>
      <c r="O33" s="46"/>
      <c r="P33" s="46"/>
      <c r="Q33" s="50"/>
      <c r="R33" s="54"/>
      <c r="S33" s="43"/>
      <c r="T33" s="44"/>
      <c r="U33" s="45"/>
      <c r="V33" s="46"/>
      <c r="W33" s="47"/>
      <c r="X33" s="48"/>
      <c r="Y33" s="165"/>
    </row>
    <row r="34" spans="1:25" s="11" customFormat="1" ht="13.8" hidden="1" x14ac:dyDescent="0.3">
      <c r="A34" s="42"/>
      <c r="B34" s="47"/>
      <c r="C34" s="42"/>
      <c r="D34" s="43"/>
      <c r="E34" s="44"/>
      <c r="F34" s="45"/>
      <c r="G34" s="46"/>
      <c r="H34" s="46"/>
      <c r="I34" s="149"/>
      <c r="J34" s="49"/>
      <c r="K34" s="149"/>
      <c r="L34" s="150"/>
      <c r="M34" s="147"/>
      <c r="N34" s="101"/>
      <c r="O34" s="46"/>
      <c r="P34" s="46"/>
      <c r="Q34" s="50"/>
      <c r="R34" s="54"/>
      <c r="S34" s="43"/>
      <c r="T34" s="44"/>
      <c r="U34" s="45"/>
      <c r="V34" s="46"/>
      <c r="W34" s="47"/>
      <c r="X34" s="48"/>
      <c r="Y34" s="165"/>
    </row>
    <row r="35" spans="1:25" s="11" customFormat="1" ht="13.8" hidden="1" x14ac:dyDescent="0.3">
      <c r="A35" s="42"/>
      <c r="B35" s="47"/>
      <c r="C35" s="42"/>
      <c r="D35" s="43"/>
      <c r="E35" s="44"/>
      <c r="F35" s="45"/>
      <c r="G35" s="46"/>
      <c r="H35" s="46"/>
      <c r="I35" s="149"/>
      <c r="J35" s="49"/>
      <c r="K35" s="149"/>
      <c r="L35" s="150"/>
      <c r="M35" s="147"/>
      <c r="N35" s="101"/>
      <c r="O35" s="46"/>
      <c r="P35" s="46"/>
      <c r="Q35" s="50"/>
      <c r="R35" s="54"/>
      <c r="S35" s="43"/>
      <c r="T35" s="44"/>
      <c r="U35" s="45"/>
      <c r="V35" s="46"/>
      <c r="W35" s="47"/>
      <c r="X35" s="48"/>
      <c r="Y35" s="165"/>
    </row>
    <row r="36" spans="1:25" s="11" customFormat="1" ht="13.8" hidden="1" x14ac:dyDescent="0.3">
      <c r="A36" s="42"/>
      <c r="B36" s="47"/>
      <c r="C36" s="42"/>
      <c r="D36" s="43"/>
      <c r="E36" s="44"/>
      <c r="F36" s="45"/>
      <c r="G36" s="46"/>
      <c r="H36" s="46"/>
      <c r="I36" s="149"/>
      <c r="J36" s="49"/>
      <c r="K36" s="149"/>
      <c r="L36" s="150"/>
      <c r="M36" s="147"/>
      <c r="N36" s="101"/>
      <c r="O36" s="46"/>
      <c r="P36" s="46"/>
      <c r="Q36" s="50"/>
      <c r="R36" s="54"/>
      <c r="S36" s="43"/>
      <c r="T36" s="44"/>
      <c r="U36" s="45"/>
      <c r="V36" s="46"/>
      <c r="W36" s="47"/>
      <c r="X36" s="48"/>
      <c r="Y36" s="165"/>
    </row>
    <row r="37" spans="1:25" s="11" customFormat="1" ht="13.8" hidden="1" x14ac:dyDescent="0.3">
      <c r="A37" s="42"/>
      <c r="B37" s="47"/>
      <c r="C37" s="42"/>
      <c r="D37" s="43"/>
      <c r="E37" s="44"/>
      <c r="F37" s="45"/>
      <c r="G37" s="46"/>
      <c r="H37" s="46"/>
      <c r="I37" s="149"/>
      <c r="J37" s="49"/>
      <c r="K37" s="149"/>
      <c r="L37" s="150"/>
      <c r="M37" s="147"/>
      <c r="N37" s="101"/>
      <c r="O37" s="46"/>
      <c r="P37" s="46"/>
      <c r="Q37" s="50"/>
      <c r="R37" s="54"/>
      <c r="S37" s="43"/>
      <c r="T37" s="44"/>
      <c r="U37" s="45"/>
      <c r="V37" s="46"/>
      <c r="W37" s="47"/>
      <c r="X37" s="48"/>
      <c r="Y37" s="165"/>
    </row>
    <row r="38" spans="1:25" s="11" customFormat="1" ht="13.8" hidden="1" x14ac:dyDescent="0.3">
      <c r="A38" s="42"/>
      <c r="B38" s="47"/>
      <c r="C38" s="42"/>
      <c r="D38" s="43"/>
      <c r="E38" s="44"/>
      <c r="F38" s="45"/>
      <c r="G38" s="46"/>
      <c r="H38" s="46"/>
      <c r="I38" s="149"/>
      <c r="J38" s="49"/>
      <c r="K38" s="149"/>
      <c r="L38" s="150"/>
      <c r="M38" s="147"/>
      <c r="N38" s="101"/>
      <c r="O38" s="46"/>
      <c r="P38" s="46"/>
      <c r="Q38" s="50"/>
      <c r="R38" s="54"/>
      <c r="S38" s="43"/>
      <c r="T38" s="44"/>
      <c r="U38" s="45"/>
      <c r="V38" s="46"/>
      <c r="W38" s="47"/>
      <c r="X38" s="48"/>
      <c r="Y38" s="165"/>
    </row>
    <row r="39" spans="1:25" s="11" customFormat="1" ht="13.8" hidden="1" x14ac:dyDescent="0.3">
      <c r="A39" s="42"/>
      <c r="B39" s="47"/>
      <c r="C39" s="42"/>
      <c r="D39" s="43"/>
      <c r="E39" s="44"/>
      <c r="F39" s="45"/>
      <c r="G39" s="46"/>
      <c r="H39" s="46"/>
      <c r="I39" s="149"/>
      <c r="J39" s="49"/>
      <c r="K39" s="149"/>
      <c r="L39" s="150"/>
      <c r="M39" s="147"/>
      <c r="N39" s="101"/>
      <c r="O39" s="46"/>
      <c r="P39" s="46"/>
      <c r="Q39" s="50"/>
      <c r="R39" s="54"/>
      <c r="S39" s="43"/>
      <c r="T39" s="44"/>
      <c r="U39" s="45"/>
      <c r="V39" s="46"/>
      <c r="W39" s="47"/>
      <c r="X39" s="48"/>
      <c r="Y39" s="165"/>
    </row>
    <row r="40" spans="1:25" s="11" customFormat="1" ht="13.8" hidden="1" x14ac:dyDescent="0.3">
      <c r="A40" s="42"/>
      <c r="B40" s="47"/>
      <c r="C40" s="42"/>
      <c r="D40" s="43"/>
      <c r="E40" s="44"/>
      <c r="F40" s="45"/>
      <c r="G40" s="46"/>
      <c r="H40" s="46"/>
      <c r="I40" s="149"/>
      <c r="J40" s="49"/>
      <c r="K40" s="149"/>
      <c r="L40" s="150"/>
      <c r="M40" s="147"/>
      <c r="N40" s="101"/>
      <c r="O40" s="46"/>
      <c r="P40" s="46"/>
      <c r="Q40" s="50"/>
      <c r="R40" s="54"/>
      <c r="S40" s="43"/>
      <c r="T40" s="44"/>
      <c r="U40" s="45"/>
      <c r="V40" s="46"/>
      <c r="W40" s="47"/>
      <c r="X40" s="48"/>
      <c r="Y40" s="165"/>
    </row>
    <row r="41" spans="1:25" s="11" customFormat="1" ht="13.8" hidden="1" x14ac:dyDescent="0.3">
      <c r="A41" s="42"/>
      <c r="B41" s="47"/>
      <c r="C41" s="42"/>
      <c r="D41" s="43"/>
      <c r="E41" s="44"/>
      <c r="F41" s="45"/>
      <c r="G41" s="46"/>
      <c r="H41" s="46"/>
      <c r="I41" s="149"/>
      <c r="J41" s="49"/>
      <c r="K41" s="149"/>
      <c r="L41" s="150"/>
      <c r="M41" s="147"/>
      <c r="N41" s="101"/>
      <c r="O41" s="46"/>
      <c r="P41" s="46"/>
      <c r="Q41" s="50"/>
      <c r="R41" s="54"/>
      <c r="S41" s="43"/>
      <c r="T41" s="44"/>
      <c r="U41" s="45"/>
      <c r="V41" s="46"/>
      <c r="W41" s="47"/>
      <c r="X41" s="48"/>
      <c r="Y41" s="165"/>
    </row>
    <row r="42" spans="1:25" s="11" customFormat="1" ht="13.8" hidden="1" x14ac:dyDescent="0.3">
      <c r="A42" s="42"/>
      <c r="B42" s="47"/>
      <c r="C42" s="42"/>
      <c r="D42" s="43"/>
      <c r="E42" s="44"/>
      <c r="F42" s="45"/>
      <c r="G42" s="46"/>
      <c r="H42" s="46"/>
      <c r="I42" s="149"/>
      <c r="J42" s="49"/>
      <c r="K42" s="149"/>
      <c r="L42" s="150"/>
      <c r="M42" s="147"/>
      <c r="N42" s="101"/>
      <c r="O42" s="46"/>
      <c r="P42" s="46"/>
      <c r="Q42" s="50"/>
      <c r="R42" s="54"/>
      <c r="S42" s="43"/>
      <c r="T42" s="44"/>
      <c r="U42" s="45"/>
      <c r="V42" s="46"/>
      <c r="W42" s="47"/>
      <c r="X42" s="48"/>
      <c r="Y42" s="165"/>
    </row>
    <row r="43" spans="1:25" s="11" customFormat="1" ht="13.8" hidden="1" x14ac:dyDescent="0.3">
      <c r="A43" s="42"/>
      <c r="B43" s="47"/>
      <c r="C43" s="42"/>
      <c r="D43" s="43"/>
      <c r="E43" s="44"/>
      <c r="F43" s="45"/>
      <c r="G43" s="46"/>
      <c r="H43" s="46"/>
      <c r="I43" s="149"/>
      <c r="J43" s="49"/>
      <c r="K43" s="149"/>
      <c r="L43" s="150"/>
      <c r="M43" s="147"/>
      <c r="N43" s="101"/>
      <c r="O43" s="46"/>
      <c r="P43" s="46"/>
      <c r="Q43" s="50"/>
      <c r="R43" s="54"/>
      <c r="S43" s="43"/>
      <c r="T43" s="44"/>
      <c r="U43" s="45"/>
      <c r="V43" s="46"/>
      <c r="W43" s="47"/>
      <c r="X43" s="48"/>
      <c r="Y43" s="165"/>
    </row>
    <row r="44" spans="1:25" s="11" customFormat="1" ht="13.8" hidden="1" x14ac:dyDescent="0.3">
      <c r="A44" s="42"/>
      <c r="B44" s="47"/>
      <c r="C44" s="42"/>
      <c r="D44" s="43"/>
      <c r="E44" s="44"/>
      <c r="F44" s="45"/>
      <c r="G44" s="46"/>
      <c r="H44" s="46"/>
      <c r="I44" s="149"/>
      <c r="J44" s="49"/>
      <c r="K44" s="149"/>
      <c r="L44" s="150"/>
      <c r="M44" s="147"/>
      <c r="N44" s="101"/>
      <c r="O44" s="46"/>
      <c r="P44" s="46"/>
      <c r="Q44" s="50"/>
      <c r="R44" s="54"/>
      <c r="S44" s="43"/>
      <c r="T44" s="44"/>
      <c r="U44" s="45"/>
      <c r="V44" s="46"/>
      <c r="W44" s="47"/>
      <c r="X44" s="48"/>
      <c r="Y44" s="165"/>
    </row>
    <row r="45" spans="1:25" s="11" customFormat="1" ht="13.8" hidden="1" x14ac:dyDescent="0.3">
      <c r="A45" s="42"/>
      <c r="B45" s="42"/>
      <c r="C45" s="42"/>
      <c r="D45" s="43"/>
      <c r="E45" s="44"/>
      <c r="F45" s="45"/>
      <c r="G45" s="46"/>
      <c r="H45" s="47"/>
      <c r="I45" s="48"/>
      <c r="J45" s="49"/>
      <c r="K45" s="193"/>
      <c r="L45" s="194"/>
      <c r="M45" s="147"/>
      <c r="N45" s="44"/>
      <c r="O45" s="46"/>
      <c r="P45" s="46"/>
      <c r="Q45" s="50"/>
      <c r="R45" s="54"/>
      <c r="S45" s="43"/>
      <c r="T45" s="44"/>
      <c r="U45" s="45"/>
      <c r="V45" s="46"/>
      <c r="W45" s="47"/>
      <c r="X45" s="48"/>
      <c r="Y45" s="165"/>
    </row>
    <row r="46" spans="1:25" s="11" customFormat="1" ht="13.8" x14ac:dyDescent="0.3">
      <c r="A46" s="55"/>
      <c r="B46" s="55"/>
      <c r="C46" s="55"/>
      <c r="D46" s="56"/>
      <c r="E46" s="57"/>
      <c r="F46" s="58">
        <f>SUM(F20:F45)</f>
        <v>39934667</v>
      </c>
      <c r="G46" s="58">
        <f>SUM(G20:G45)</f>
        <v>15922696.779255621</v>
      </c>
      <c r="H46" s="58">
        <f>SUM(H20:H45)</f>
        <v>55857363.779255621</v>
      </c>
      <c r="I46" s="59"/>
      <c r="J46" s="60">
        <f>SUM(J20:J45)</f>
        <v>1</v>
      </c>
      <c r="K46" s="60"/>
      <c r="L46" s="60"/>
      <c r="M46" s="55"/>
      <c r="N46" s="61"/>
      <c r="O46" s="62"/>
      <c r="P46" s="58">
        <f>SUM(P20:P45)</f>
        <v>34893389.553440981</v>
      </c>
      <c r="Q46" s="91">
        <f>SUM(Q20:Q45)</f>
        <v>17755678.190145332</v>
      </c>
      <c r="R46" s="54"/>
      <c r="S46" s="56"/>
      <c r="T46" s="57"/>
      <c r="U46" s="58">
        <f>SUM(U20:U45)</f>
        <v>39934667</v>
      </c>
      <c r="V46" s="58">
        <f>SUM(V20:V45)</f>
        <v>9085136.7424999997</v>
      </c>
      <c r="W46" s="58">
        <f>SUM(W20:W45)</f>
        <v>49019803.7425</v>
      </c>
      <c r="X46" s="59"/>
      <c r="Y46" s="166">
        <f>+SUM(Y20:Y29)</f>
        <v>1</v>
      </c>
    </row>
    <row r="47" spans="1:25" s="11" customFormat="1" ht="13.8" x14ac:dyDescent="0.3">
      <c r="E47" s="14"/>
      <c r="F47" s="19"/>
      <c r="M47" s="13"/>
      <c r="N47" s="15"/>
      <c r="O47" s="63" t="s">
        <v>1</v>
      </c>
      <c r="P47" s="64"/>
      <c r="Q47" s="65">
        <f>+Q46/P46</f>
        <v>0.50885507018318232</v>
      </c>
      <c r="R47" s="54"/>
    </row>
    <row r="48" spans="1:25" s="11" customFormat="1" ht="13.8" x14ac:dyDescent="0.3">
      <c r="D48" s="67"/>
      <c r="E48" s="68" t="s">
        <v>25</v>
      </c>
      <c r="F48" s="19"/>
      <c r="H48" s="19"/>
      <c r="M48" s="13"/>
      <c r="N48" s="15"/>
      <c r="O48" s="63" t="s">
        <v>15</v>
      </c>
      <c r="P48" s="64"/>
      <c r="Q48" s="3">
        <f>+XIRR(O18:O26,N18:N26)</f>
        <v>1.5186436057090758</v>
      </c>
      <c r="R48" s="54"/>
    </row>
    <row r="49" spans="1:18" s="11" customFormat="1" ht="13.8" x14ac:dyDescent="0.3">
      <c r="E49" s="14"/>
      <c r="F49" s="19"/>
      <c r="M49" s="13"/>
      <c r="N49" s="15"/>
      <c r="O49" s="15"/>
      <c r="P49" s="15"/>
      <c r="Q49" s="15"/>
      <c r="R49" s="15"/>
    </row>
    <row r="50" spans="1:18" s="11" customFormat="1" ht="13.8" x14ac:dyDescent="0.3">
      <c r="E50" s="14"/>
      <c r="F50" s="19"/>
      <c r="M50" s="13"/>
      <c r="N50" s="15"/>
      <c r="O50" s="15"/>
      <c r="P50" s="15"/>
      <c r="Q50" s="15"/>
      <c r="R50" s="15"/>
    </row>
    <row r="51" spans="1:18" s="11" customFormat="1" ht="15" customHeight="1" x14ac:dyDescent="0.3">
      <c r="D51" s="216" t="s">
        <v>16</v>
      </c>
      <c r="E51" s="217"/>
      <c r="F51" s="217"/>
      <c r="G51" s="217"/>
      <c r="H51" s="217"/>
      <c r="I51" s="217"/>
      <c r="J51" s="217"/>
      <c r="K51" s="217"/>
      <c r="L51" s="217"/>
      <c r="M51" s="217"/>
      <c r="N51" s="217"/>
      <c r="O51" s="217"/>
      <c r="P51" s="217"/>
      <c r="Q51" s="218"/>
      <c r="R51" s="15"/>
    </row>
    <row r="52" spans="1:18" s="11" customFormat="1" ht="15" customHeight="1" x14ac:dyDescent="0.3">
      <c r="A52" s="14"/>
      <c r="B52" s="14"/>
      <c r="C52" s="14"/>
      <c r="D52" s="219"/>
      <c r="E52" s="220"/>
      <c r="F52" s="220"/>
      <c r="G52" s="220"/>
      <c r="H52" s="220"/>
      <c r="I52" s="220"/>
      <c r="J52" s="220"/>
      <c r="K52" s="220"/>
      <c r="L52" s="220"/>
      <c r="M52" s="220"/>
      <c r="N52" s="220"/>
      <c r="O52" s="220"/>
      <c r="P52" s="220"/>
      <c r="Q52" s="221"/>
      <c r="R52" s="14"/>
    </row>
    <row r="53" spans="1:18" s="11" customFormat="1" ht="15" customHeight="1" x14ac:dyDescent="0.3">
      <c r="A53" s="14"/>
      <c r="B53" s="14"/>
      <c r="C53" s="14"/>
      <c r="D53" s="219"/>
      <c r="E53" s="220"/>
      <c r="F53" s="220"/>
      <c r="G53" s="220"/>
      <c r="H53" s="220"/>
      <c r="I53" s="220"/>
      <c r="J53" s="220"/>
      <c r="K53" s="220"/>
      <c r="L53" s="220"/>
      <c r="M53" s="220"/>
      <c r="N53" s="220"/>
      <c r="O53" s="220"/>
      <c r="P53" s="220"/>
      <c r="Q53" s="221"/>
      <c r="R53" s="14"/>
    </row>
    <row r="54" spans="1:18" s="11" customFormat="1" ht="15" customHeight="1" x14ac:dyDescent="0.3">
      <c r="A54" s="14"/>
      <c r="B54" s="14"/>
      <c r="C54" s="14"/>
      <c r="D54" s="219"/>
      <c r="E54" s="220"/>
      <c r="F54" s="220"/>
      <c r="G54" s="220"/>
      <c r="H54" s="220"/>
      <c r="I54" s="220"/>
      <c r="J54" s="220"/>
      <c r="K54" s="220"/>
      <c r="L54" s="220"/>
      <c r="M54" s="220"/>
      <c r="N54" s="220"/>
      <c r="O54" s="220"/>
      <c r="P54" s="220"/>
      <c r="Q54" s="221"/>
      <c r="R54" s="14"/>
    </row>
    <row r="55" spans="1:18" s="11" customFormat="1" ht="15" customHeight="1" x14ac:dyDescent="0.3">
      <c r="D55" s="219"/>
      <c r="E55" s="220"/>
      <c r="F55" s="220"/>
      <c r="G55" s="220"/>
      <c r="H55" s="220"/>
      <c r="I55" s="220"/>
      <c r="J55" s="220"/>
      <c r="K55" s="220"/>
      <c r="L55" s="220"/>
      <c r="M55" s="220"/>
      <c r="N55" s="220"/>
      <c r="O55" s="220"/>
      <c r="P55" s="220"/>
      <c r="Q55" s="221"/>
    </row>
    <row r="56" spans="1:18" s="11" customFormat="1" ht="12" customHeight="1" x14ac:dyDescent="0.3">
      <c r="D56" s="209" t="s">
        <v>17</v>
      </c>
      <c r="E56" s="210"/>
      <c r="F56" s="210"/>
      <c r="G56" s="210"/>
      <c r="H56" s="210"/>
      <c r="I56" s="210"/>
      <c r="J56" s="210"/>
      <c r="K56" s="210"/>
      <c r="L56" s="210"/>
      <c r="M56" s="210"/>
      <c r="N56" s="210"/>
      <c r="O56" s="210"/>
      <c r="P56" s="210"/>
      <c r="Q56" s="211"/>
    </row>
    <row r="57" spans="1:18" s="11" customFormat="1" ht="15" customHeight="1" x14ac:dyDescent="0.3">
      <c r="D57" s="209"/>
      <c r="E57" s="210"/>
      <c r="F57" s="210"/>
      <c r="G57" s="210"/>
      <c r="H57" s="210"/>
      <c r="I57" s="210"/>
      <c r="J57" s="210"/>
      <c r="K57" s="210"/>
      <c r="L57" s="210"/>
      <c r="M57" s="210"/>
      <c r="N57" s="210"/>
      <c r="O57" s="210"/>
      <c r="P57" s="210"/>
      <c r="Q57" s="211"/>
    </row>
    <row r="58" spans="1:18" s="11" customFormat="1" ht="15" customHeight="1" x14ac:dyDescent="0.3">
      <c r="D58" s="209"/>
      <c r="E58" s="210"/>
      <c r="F58" s="210"/>
      <c r="G58" s="210"/>
      <c r="H58" s="210"/>
      <c r="I58" s="210"/>
      <c r="J58" s="210"/>
      <c r="K58" s="210"/>
      <c r="L58" s="210"/>
      <c r="M58" s="210"/>
      <c r="N58" s="210"/>
      <c r="O58" s="210"/>
      <c r="P58" s="210"/>
      <c r="Q58" s="211"/>
    </row>
    <row r="59" spans="1:18" s="11" customFormat="1" ht="13.8" x14ac:dyDescent="0.3">
      <c r="A59" s="15"/>
      <c r="B59" s="15"/>
      <c r="C59" s="15"/>
      <c r="D59" s="209"/>
      <c r="E59" s="210"/>
      <c r="F59" s="210"/>
      <c r="G59" s="210"/>
      <c r="H59" s="210"/>
      <c r="I59" s="210"/>
      <c r="J59" s="210"/>
      <c r="K59" s="210"/>
      <c r="L59" s="210"/>
      <c r="M59" s="210"/>
      <c r="N59" s="210"/>
      <c r="O59" s="210"/>
      <c r="P59" s="210"/>
      <c r="Q59" s="211"/>
      <c r="R59" s="15"/>
    </row>
    <row r="60" spans="1:18" s="11" customFormat="1" ht="14.25" customHeight="1" x14ac:dyDescent="0.3">
      <c r="A60" s="15"/>
      <c r="B60" s="15"/>
      <c r="C60" s="15"/>
      <c r="D60" s="69"/>
      <c r="E60" s="70"/>
      <c r="F60" s="70"/>
      <c r="G60" s="70"/>
      <c r="H60" s="70"/>
      <c r="I60" s="70"/>
      <c r="J60" s="70"/>
      <c r="K60" s="70"/>
      <c r="L60" s="70"/>
      <c r="M60" s="70"/>
      <c r="N60" s="70"/>
      <c r="O60" s="70"/>
      <c r="P60" s="70"/>
      <c r="Q60" s="71"/>
      <c r="R60" s="15"/>
    </row>
    <row r="61" spans="1:18" s="11" customFormat="1" ht="13.8" x14ac:dyDescent="0.3">
      <c r="A61" s="15"/>
      <c r="B61" s="15"/>
      <c r="C61" s="15"/>
      <c r="D61" s="18"/>
      <c r="F61" s="12"/>
      <c r="G61" s="9"/>
      <c r="H61" s="15"/>
      <c r="I61" s="15"/>
      <c r="J61" s="15"/>
      <c r="K61" s="15"/>
      <c r="L61" s="15"/>
      <c r="M61" s="13"/>
      <c r="N61" s="15"/>
      <c r="O61" s="15"/>
      <c r="P61" s="15"/>
      <c r="Q61" s="15"/>
      <c r="R61" s="15"/>
    </row>
    <row r="62" spans="1:18" s="11" customFormat="1" ht="13.8" x14ac:dyDescent="0.3">
      <c r="A62" s="15"/>
      <c r="B62" s="15"/>
      <c r="C62" s="15"/>
      <c r="D62" s="18"/>
      <c r="E62" s="18"/>
      <c r="F62" s="10"/>
      <c r="G62" s="9"/>
      <c r="H62" s="15"/>
      <c r="I62" s="15"/>
      <c r="J62" s="15"/>
      <c r="K62" s="15"/>
      <c r="L62" s="15"/>
      <c r="M62" s="13"/>
      <c r="N62" s="15"/>
      <c r="O62" s="15"/>
      <c r="P62" s="15"/>
      <c r="Q62" s="15"/>
      <c r="R62" s="15"/>
    </row>
    <row r="63" spans="1:18" s="11" customFormat="1" ht="13.8" x14ac:dyDescent="0.3">
      <c r="A63" s="15"/>
      <c r="B63" s="15"/>
      <c r="C63" s="15"/>
      <c r="D63" s="18"/>
      <c r="E63" s="18"/>
      <c r="F63" s="10"/>
      <c r="H63" s="72"/>
      <c r="I63" s="19"/>
      <c r="M63" s="13"/>
      <c r="N63" s="15"/>
      <c r="O63" s="15"/>
      <c r="P63" s="15"/>
      <c r="Q63" s="15"/>
      <c r="R63" s="15"/>
    </row>
    <row r="64" spans="1:18" s="11" customFormat="1" ht="13.8" x14ac:dyDescent="0.3">
      <c r="A64" s="15"/>
      <c r="B64" s="15"/>
      <c r="C64" s="15"/>
      <c r="D64" s="18"/>
      <c r="E64" s="18"/>
      <c r="F64" s="18"/>
      <c r="H64" s="18"/>
      <c r="I64" s="18"/>
      <c r="J64" s="29"/>
      <c r="K64" s="29"/>
      <c r="L64" s="29"/>
      <c r="M64" s="7"/>
      <c r="N64" s="15"/>
      <c r="O64" s="15"/>
      <c r="P64" s="15"/>
      <c r="Q64" s="15"/>
      <c r="R64" s="15"/>
    </row>
    <row r="65" spans="1:18" s="11" customFormat="1" ht="13.8" x14ac:dyDescent="0.3">
      <c r="A65" s="15"/>
      <c r="B65" s="15"/>
      <c r="C65" s="15"/>
      <c r="D65" s="18"/>
      <c r="E65" s="18"/>
      <c r="F65" s="73"/>
      <c r="H65" s="18"/>
      <c r="I65" s="18"/>
      <c r="J65" s="74"/>
      <c r="K65" s="74"/>
      <c r="L65" s="74"/>
      <c r="M65" s="13"/>
      <c r="N65" s="15"/>
      <c r="O65" s="15"/>
      <c r="P65" s="15"/>
      <c r="Q65" s="15"/>
      <c r="R65" s="15"/>
    </row>
    <row r="66" spans="1:18" s="11" customFormat="1" ht="13.8" x14ac:dyDescent="0.3">
      <c r="A66" s="15"/>
      <c r="B66" s="15"/>
      <c r="C66" s="15"/>
      <c r="D66" s="18"/>
      <c r="E66" s="18"/>
      <c r="F66" s="18"/>
      <c r="G66" s="75"/>
      <c r="H66" s="18"/>
      <c r="I66" s="18"/>
      <c r="J66" s="74"/>
      <c r="K66" s="74"/>
      <c r="L66" s="74"/>
      <c r="M66" s="13"/>
      <c r="P66" s="15"/>
      <c r="Q66" s="15"/>
      <c r="R66" s="15"/>
    </row>
    <row r="67" spans="1:18" s="11" customFormat="1" ht="13.8" x14ac:dyDescent="0.3">
      <c r="A67" s="15"/>
      <c r="B67" s="15"/>
      <c r="C67" s="15"/>
      <c r="D67" s="18"/>
      <c r="E67" s="18"/>
      <c r="F67" s="28"/>
      <c r="G67" s="75"/>
      <c r="H67" s="18"/>
      <c r="I67" s="18"/>
      <c r="J67" s="74"/>
      <c r="K67" s="74"/>
      <c r="L67" s="74"/>
      <c r="M67" s="13"/>
      <c r="N67" s="99"/>
      <c r="O67" s="66"/>
      <c r="P67" s="15"/>
      <c r="Q67" s="15"/>
      <c r="R67" s="15"/>
    </row>
    <row r="68" spans="1:18" s="11" customFormat="1" ht="18" customHeight="1" x14ac:dyDescent="0.3">
      <c r="A68" s="15"/>
      <c r="B68" s="15"/>
      <c r="C68" s="15"/>
      <c r="F68" s="52"/>
      <c r="H68" s="18"/>
      <c r="I68" s="18"/>
      <c r="J68" s="29"/>
      <c r="K68" s="29"/>
      <c r="L68" s="29"/>
      <c r="M68" s="13"/>
      <c r="N68" s="100"/>
      <c r="O68" s="66"/>
      <c r="P68" s="15"/>
      <c r="Q68" s="15"/>
      <c r="R68" s="15"/>
    </row>
    <row r="69" spans="1:18" s="11" customFormat="1" ht="20.25" customHeight="1" x14ac:dyDescent="0.3">
      <c r="A69" s="15"/>
      <c r="B69" s="15"/>
      <c r="C69" s="15"/>
      <c r="D69" s="76"/>
      <c r="E69" s="76"/>
      <c r="F69" s="76"/>
      <c r="G69" s="76"/>
      <c r="H69" s="76"/>
      <c r="I69" s="76"/>
      <c r="J69" s="76"/>
      <c r="K69" s="76"/>
      <c r="L69" s="76"/>
      <c r="M69" s="13"/>
      <c r="N69" s="100"/>
      <c r="O69" s="66"/>
      <c r="P69" s="15"/>
      <c r="Q69" s="15"/>
      <c r="R69" s="15"/>
    </row>
    <row r="70" spans="1:18" s="11" customFormat="1" ht="21.75" customHeight="1" x14ac:dyDescent="0.3">
      <c r="A70" s="15"/>
      <c r="B70" s="15"/>
      <c r="C70" s="15"/>
      <c r="D70" s="77"/>
      <c r="E70" s="77"/>
      <c r="F70" s="78"/>
      <c r="G70" s="78"/>
      <c r="H70" s="77"/>
      <c r="I70" s="78"/>
      <c r="J70" s="78"/>
      <c r="K70" s="78"/>
      <c r="L70" s="78"/>
      <c r="M70" s="79"/>
      <c r="N70" s="100"/>
      <c r="O70" s="66"/>
      <c r="P70" s="15"/>
      <c r="Q70" s="15"/>
      <c r="R70" s="15"/>
    </row>
    <row r="71" spans="1:18" s="11" customFormat="1" ht="13.8" x14ac:dyDescent="0.3">
      <c r="A71" s="15"/>
      <c r="B71" s="15"/>
      <c r="C71" s="15"/>
      <c r="D71" s="14"/>
      <c r="E71" s="80"/>
      <c r="F71" s="72"/>
      <c r="G71" s="72"/>
      <c r="H71" s="72"/>
      <c r="I71" s="72"/>
      <c r="J71" s="32"/>
      <c r="K71" s="32"/>
      <c r="L71" s="32"/>
      <c r="M71" s="42"/>
      <c r="N71" s="100"/>
      <c r="O71" s="66"/>
      <c r="P71" s="15"/>
      <c r="Q71" s="15"/>
      <c r="R71" s="15"/>
    </row>
    <row r="72" spans="1:18" s="11" customFormat="1" ht="13.8" x14ac:dyDescent="0.3">
      <c r="A72" s="15"/>
      <c r="B72" s="15"/>
      <c r="C72" s="15"/>
      <c r="D72" s="14"/>
      <c r="E72" s="80"/>
      <c r="F72" s="72"/>
      <c r="G72" s="72"/>
      <c r="H72" s="72"/>
      <c r="I72" s="72"/>
      <c r="J72" s="32"/>
      <c r="K72" s="32"/>
      <c r="L72" s="32"/>
      <c r="M72" s="42"/>
      <c r="N72" s="100"/>
      <c r="O72" s="66"/>
      <c r="P72" s="15"/>
      <c r="Q72" s="15"/>
      <c r="R72" s="15"/>
    </row>
    <row r="73" spans="1:18" s="11" customFormat="1" ht="13.8" x14ac:dyDescent="0.3">
      <c r="A73" s="15"/>
      <c r="B73" s="15"/>
      <c r="C73" s="15"/>
      <c r="D73" s="14"/>
      <c r="E73" s="80"/>
      <c r="F73" s="72"/>
      <c r="G73" s="72"/>
      <c r="H73" s="72"/>
      <c r="I73" s="72"/>
      <c r="J73" s="32"/>
      <c r="K73" s="32"/>
      <c r="L73" s="32"/>
      <c r="M73" s="42"/>
      <c r="N73" s="100"/>
      <c r="O73" s="66"/>
      <c r="P73" s="15"/>
      <c r="Q73" s="15"/>
      <c r="R73" s="15"/>
    </row>
    <row r="74" spans="1:18" s="11" customFormat="1" ht="13.8" x14ac:dyDescent="0.3">
      <c r="A74" s="15"/>
      <c r="B74" s="15"/>
      <c r="C74" s="15"/>
      <c r="D74" s="14"/>
      <c r="E74" s="80"/>
      <c r="F74" s="72"/>
      <c r="G74" s="72"/>
      <c r="H74" s="72"/>
      <c r="I74" s="72"/>
      <c r="J74" s="32"/>
      <c r="K74" s="32"/>
      <c r="L74" s="32"/>
      <c r="M74" s="42"/>
      <c r="N74" s="100"/>
      <c r="O74" s="66"/>
      <c r="P74" s="15"/>
      <c r="Q74" s="15"/>
      <c r="R74" s="15"/>
    </row>
    <row r="75" spans="1:18" s="11" customFormat="1" ht="13.8" x14ac:dyDescent="0.3">
      <c r="A75" s="15"/>
      <c r="B75" s="15"/>
      <c r="C75" s="15"/>
      <c r="D75" s="14"/>
      <c r="E75" s="80"/>
      <c r="F75" s="72"/>
      <c r="G75" s="72"/>
      <c r="H75" s="72"/>
      <c r="I75" s="72"/>
      <c r="J75" s="32"/>
      <c r="K75" s="32"/>
      <c r="L75" s="32"/>
      <c r="M75" s="42"/>
      <c r="N75" s="100"/>
      <c r="O75" s="66"/>
      <c r="P75" s="15"/>
      <c r="Q75" s="15"/>
      <c r="R75" s="15"/>
    </row>
    <row r="76" spans="1:18" s="11" customFormat="1" ht="13.8" x14ac:dyDescent="0.3">
      <c r="A76" s="15"/>
      <c r="B76" s="15"/>
      <c r="C76" s="15"/>
      <c r="D76" s="14"/>
      <c r="E76" s="80"/>
      <c r="F76" s="72"/>
      <c r="G76" s="72"/>
      <c r="H76" s="72"/>
      <c r="I76" s="72"/>
      <c r="J76" s="32"/>
      <c r="K76" s="32"/>
      <c r="L76" s="32"/>
      <c r="M76" s="42"/>
      <c r="N76" s="100"/>
      <c r="O76" s="66"/>
      <c r="P76" s="15"/>
      <c r="Q76" s="15"/>
      <c r="R76" s="15"/>
    </row>
    <row r="77" spans="1:18" s="11" customFormat="1" ht="13.8" x14ac:dyDescent="0.3">
      <c r="A77" s="15"/>
      <c r="B77" s="15"/>
      <c r="C77" s="15"/>
      <c r="D77" s="14"/>
      <c r="E77" s="80"/>
      <c r="F77" s="72"/>
      <c r="G77" s="72"/>
      <c r="H77" s="72"/>
      <c r="I77" s="72"/>
      <c r="J77" s="32"/>
      <c r="K77" s="32"/>
      <c r="L77" s="32"/>
      <c r="M77" s="42"/>
      <c r="N77" s="100"/>
      <c r="O77" s="66"/>
      <c r="P77" s="15"/>
      <c r="Q77" s="15"/>
      <c r="R77" s="15"/>
    </row>
    <row r="78" spans="1:18" s="11" customFormat="1" ht="13.8" x14ac:dyDescent="0.3">
      <c r="A78" s="15"/>
      <c r="B78" s="15"/>
      <c r="C78" s="15"/>
      <c r="D78" s="14"/>
      <c r="E78" s="80"/>
      <c r="F78" s="72"/>
      <c r="G78" s="72"/>
      <c r="H78" s="72"/>
      <c r="I78" s="72"/>
      <c r="J78" s="32"/>
      <c r="K78" s="32"/>
      <c r="L78" s="32"/>
      <c r="M78" s="42"/>
      <c r="N78" s="15"/>
      <c r="O78" s="15"/>
      <c r="P78" s="15"/>
      <c r="Q78" s="15"/>
      <c r="R78" s="15"/>
    </row>
    <row r="79" spans="1:18" s="11" customFormat="1" ht="13.8" x14ac:dyDescent="0.3">
      <c r="A79" s="15"/>
      <c r="B79" s="15"/>
      <c r="C79" s="15"/>
      <c r="D79" s="14"/>
      <c r="E79" s="80"/>
      <c r="F79" s="72"/>
      <c r="G79" s="72"/>
      <c r="H79" s="72"/>
      <c r="I79" s="72"/>
      <c r="J79" s="32"/>
      <c r="K79" s="32"/>
      <c r="L79" s="32"/>
      <c r="M79" s="42"/>
      <c r="N79" s="15"/>
      <c r="O79" s="15"/>
      <c r="P79" s="15"/>
      <c r="Q79" s="15"/>
      <c r="R79" s="15"/>
    </row>
    <row r="80" spans="1:18" s="11" customFormat="1" ht="13.8" x14ac:dyDescent="0.3">
      <c r="A80" s="15"/>
      <c r="B80" s="15"/>
      <c r="C80" s="15"/>
      <c r="D80" s="14"/>
      <c r="E80" s="80"/>
      <c r="F80" s="72"/>
      <c r="G80" s="72"/>
      <c r="H80" s="72"/>
      <c r="I80" s="72"/>
      <c r="J80" s="32"/>
      <c r="K80" s="32"/>
      <c r="L80" s="32"/>
      <c r="M80" s="42"/>
      <c r="N80" s="15"/>
      <c r="O80" s="15"/>
      <c r="P80" s="15"/>
      <c r="Q80" s="15"/>
      <c r="R80" s="15"/>
    </row>
    <row r="81" spans="1:18" s="11" customFormat="1" ht="13.8" x14ac:dyDescent="0.3">
      <c r="A81" s="15"/>
      <c r="B81" s="15"/>
      <c r="C81" s="15"/>
      <c r="D81" s="14"/>
      <c r="E81" s="80"/>
      <c r="F81" s="72"/>
      <c r="G81" s="72"/>
      <c r="H81" s="72"/>
      <c r="I81" s="72"/>
      <c r="J81" s="32"/>
      <c r="K81" s="32"/>
      <c r="L81" s="32"/>
      <c r="M81" s="42"/>
      <c r="N81" s="15"/>
      <c r="O81" s="15"/>
      <c r="P81" s="15"/>
      <c r="Q81" s="15"/>
      <c r="R81" s="15"/>
    </row>
    <row r="82" spans="1:18" s="11" customFormat="1" ht="13.8" x14ac:dyDescent="0.3">
      <c r="A82" s="15"/>
      <c r="B82" s="15"/>
      <c r="C82" s="15"/>
      <c r="D82" s="14"/>
      <c r="E82" s="80"/>
      <c r="F82" s="72"/>
      <c r="G82" s="72"/>
      <c r="H82" s="72"/>
      <c r="I82" s="72"/>
      <c r="J82" s="32"/>
      <c r="K82" s="32"/>
      <c r="L82" s="32"/>
      <c r="M82" s="42"/>
      <c r="N82" s="15"/>
      <c r="O82" s="15"/>
      <c r="P82" s="15"/>
      <c r="Q82" s="15"/>
      <c r="R82" s="15"/>
    </row>
    <row r="83" spans="1:18" s="11" customFormat="1" ht="13.8" x14ac:dyDescent="0.3">
      <c r="A83" s="15"/>
      <c r="B83" s="15"/>
      <c r="C83" s="15"/>
      <c r="D83" s="14"/>
      <c r="E83" s="80"/>
      <c r="F83" s="72"/>
      <c r="G83" s="72"/>
      <c r="H83" s="72"/>
      <c r="I83" s="72"/>
      <c r="J83" s="32"/>
      <c r="K83" s="32"/>
      <c r="L83" s="32"/>
      <c r="M83" s="42"/>
      <c r="N83" s="15"/>
      <c r="O83" s="15"/>
      <c r="P83" s="15"/>
      <c r="Q83" s="15"/>
      <c r="R83" s="15"/>
    </row>
    <row r="84" spans="1:18" s="11" customFormat="1" ht="13.8" x14ac:dyDescent="0.3">
      <c r="A84" s="15"/>
      <c r="B84" s="15"/>
      <c r="C84" s="15"/>
      <c r="D84" s="14"/>
      <c r="E84" s="80"/>
      <c r="F84" s="72"/>
      <c r="G84" s="72"/>
      <c r="H84" s="72"/>
      <c r="I84" s="72"/>
      <c r="J84" s="32"/>
      <c r="K84" s="32"/>
      <c r="L84" s="32"/>
      <c r="M84" s="42"/>
      <c r="N84" s="15"/>
      <c r="O84" s="15"/>
      <c r="P84" s="15"/>
      <c r="Q84" s="15"/>
      <c r="R84" s="15"/>
    </row>
    <row r="85" spans="1:18" s="11" customFormat="1" ht="13.8" x14ac:dyDescent="0.3">
      <c r="A85" s="15"/>
      <c r="B85" s="15"/>
      <c r="C85" s="15"/>
      <c r="D85" s="14"/>
      <c r="E85" s="80"/>
      <c r="F85" s="72"/>
      <c r="G85" s="72"/>
      <c r="H85" s="72"/>
      <c r="I85" s="72"/>
      <c r="J85" s="32"/>
      <c r="K85" s="32"/>
      <c r="L85" s="32"/>
      <c r="M85" s="42"/>
      <c r="N85" s="15"/>
      <c r="O85" s="15"/>
      <c r="P85" s="15"/>
      <c r="Q85" s="15"/>
      <c r="R85" s="15"/>
    </row>
    <row r="86" spans="1:18" s="11" customFormat="1" ht="13.8" x14ac:dyDescent="0.3">
      <c r="A86" s="15"/>
      <c r="B86" s="15"/>
      <c r="C86" s="15"/>
      <c r="D86" s="14"/>
      <c r="E86" s="80"/>
      <c r="F86" s="72"/>
      <c r="G86" s="72"/>
      <c r="H86" s="72"/>
      <c r="I86" s="72"/>
      <c r="J86" s="32"/>
      <c r="K86" s="32"/>
      <c r="L86" s="32"/>
      <c r="M86" s="42"/>
      <c r="N86" s="15"/>
      <c r="O86" s="15"/>
      <c r="P86" s="15"/>
      <c r="Q86" s="15"/>
      <c r="R86" s="15"/>
    </row>
    <row r="87" spans="1:18" s="11" customFormat="1" ht="13.8" x14ac:dyDescent="0.3">
      <c r="A87" s="15"/>
      <c r="B87" s="15"/>
      <c r="C87" s="15"/>
      <c r="D87" s="14"/>
      <c r="E87" s="80"/>
      <c r="F87" s="72"/>
      <c r="G87" s="72"/>
      <c r="H87" s="72"/>
      <c r="I87" s="72"/>
      <c r="J87" s="32"/>
      <c r="K87" s="32"/>
      <c r="L87" s="32"/>
      <c r="M87" s="42"/>
      <c r="N87" s="15"/>
      <c r="O87" s="15"/>
      <c r="P87" s="15"/>
      <c r="Q87" s="15"/>
      <c r="R87" s="15"/>
    </row>
    <row r="88" spans="1:18" s="11" customFormat="1" ht="13.8" x14ac:dyDescent="0.3">
      <c r="A88" s="15"/>
      <c r="B88" s="15"/>
      <c r="C88" s="15"/>
      <c r="D88" s="14"/>
      <c r="E88" s="80"/>
      <c r="F88" s="72"/>
      <c r="G88" s="72"/>
      <c r="H88" s="72"/>
      <c r="I88" s="72"/>
      <c r="J88" s="32"/>
      <c r="K88" s="32"/>
      <c r="L88" s="32"/>
      <c r="M88" s="42"/>
      <c r="N88" s="15"/>
      <c r="O88" s="15"/>
      <c r="P88" s="15"/>
      <c r="Q88" s="15"/>
      <c r="R88" s="15"/>
    </row>
    <row r="89" spans="1:18" s="11" customFormat="1" ht="13.8" x14ac:dyDescent="0.3">
      <c r="A89" s="15"/>
      <c r="B89" s="15"/>
      <c r="C89" s="15"/>
      <c r="D89" s="14"/>
      <c r="E89" s="80"/>
      <c r="F89" s="72"/>
      <c r="G89" s="72"/>
      <c r="H89" s="72"/>
      <c r="I89" s="72"/>
      <c r="J89" s="32"/>
      <c r="K89" s="32"/>
      <c r="L89" s="32"/>
      <c r="M89" s="42"/>
      <c r="N89" s="15"/>
      <c r="O89" s="15"/>
      <c r="P89" s="15"/>
      <c r="Q89" s="15"/>
      <c r="R89" s="15"/>
    </row>
    <row r="90" spans="1:18" s="11" customFormat="1" ht="13.8" x14ac:dyDescent="0.3">
      <c r="A90" s="15"/>
      <c r="B90" s="15"/>
      <c r="C90" s="15"/>
      <c r="D90" s="14"/>
      <c r="E90" s="80"/>
      <c r="F90" s="72"/>
      <c r="G90" s="72"/>
      <c r="H90" s="72"/>
      <c r="I90" s="72"/>
      <c r="J90" s="32"/>
      <c r="K90" s="32"/>
      <c r="L90" s="32"/>
      <c r="M90" s="42"/>
      <c r="N90" s="15"/>
      <c r="O90" s="15"/>
      <c r="P90" s="15"/>
      <c r="Q90" s="15"/>
      <c r="R90" s="15"/>
    </row>
    <row r="91" spans="1:18" s="11" customFormat="1" ht="13.8" x14ac:dyDescent="0.3">
      <c r="A91" s="15"/>
      <c r="B91" s="15"/>
      <c r="C91" s="15"/>
      <c r="D91" s="14"/>
      <c r="E91" s="80"/>
      <c r="F91" s="72"/>
      <c r="G91" s="72"/>
      <c r="H91" s="72"/>
      <c r="I91" s="72"/>
      <c r="J91" s="32"/>
      <c r="K91" s="32"/>
      <c r="L91" s="32"/>
      <c r="M91" s="42"/>
      <c r="N91" s="15"/>
      <c r="O91" s="15"/>
      <c r="P91" s="15"/>
      <c r="Q91" s="15"/>
      <c r="R91" s="15"/>
    </row>
    <row r="92" spans="1:18" s="11" customFormat="1" ht="13.8" x14ac:dyDescent="0.3">
      <c r="A92" s="15"/>
      <c r="B92" s="15"/>
      <c r="C92" s="15"/>
      <c r="D92" s="14"/>
      <c r="E92" s="80"/>
      <c r="F92" s="72"/>
      <c r="G92" s="72"/>
      <c r="H92" s="72"/>
      <c r="I92" s="72"/>
      <c r="J92" s="32"/>
      <c r="K92" s="32"/>
      <c r="L92" s="32"/>
      <c r="M92" s="42"/>
      <c r="N92" s="15"/>
      <c r="O92" s="15"/>
      <c r="P92" s="15"/>
      <c r="Q92" s="15"/>
      <c r="R92" s="15"/>
    </row>
    <row r="93" spans="1:18" s="11" customFormat="1" ht="13.8" x14ac:dyDescent="0.3">
      <c r="A93" s="15"/>
      <c r="B93" s="15"/>
      <c r="C93" s="15"/>
      <c r="D93" s="14"/>
      <c r="E93" s="80"/>
      <c r="F93" s="72"/>
      <c r="G93" s="72"/>
      <c r="H93" s="72"/>
      <c r="I93" s="72"/>
      <c r="J93" s="32"/>
      <c r="K93" s="32"/>
      <c r="L93" s="32"/>
      <c r="M93" s="42"/>
      <c r="N93" s="15"/>
      <c r="O93" s="15"/>
      <c r="P93" s="15"/>
      <c r="Q93" s="15"/>
      <c r="R93" s="15"/>
    </row>
    <row r="94" spans="1:18" s="11" customFormat="1" ht="13.8" x14ac:dyDescent="0.3">
      <c r="A94" s="15"/>
      <c r="B94" s="15"/>
      <c r="C94" s="15"/>
      <c r="D94" s="14"/>
      <c r="E94" s="80"/>
      <c r="F94" s="72"/>
      <c r="G94" s="72"/>
      <c r="H94" s="72"/>
      <c r="I94" s="72"/>
      <c r="J94" s="32"/>
      <c r="K94" s="32"/>
      <c r="L94" s="32"/>
      <c r="M94" s="42"/>
      <c r="N94" s="15"/>
      <c r="O94" s="15"/>
      <c r="P94" s="15"/>
      <c r="Q94" s="15"/>
      <c r="R94" s="15"/>
    </row>
    <row r="95" spans="1:18" s="11" customFormat="1" ht="13.8" x14ac:dyDescent="0.3">
      <c r="A95" s="15"/>
      <c r="B95" s="15"/>
      <c r="C95" s="15"/>
      <c r="D95" s="14"/>
      <c r="E95" s="80"/>
      <c r="F95" s="72"/>
      <c r="G95" s="72"/>
      <c r="H95" s="72"/>
      <c r="I95" s="72"/>
      <c r="J95" s="32"/>
      <c r="K95" s="32"/>
      <c r="L95" s="32"/>
      <c r="M95" s="42"/>
      <c r="N95" s="15"/>
      <c r="O95" s="15"/>
      <c r="P95" s="15"/>
      <c r="Q95" s="15"/>
      <c r="R95" s="15"/>
    </row>
    <row r="96" spans="1:18" s="11" customFormat="1" ht="13.8" x14ac:dyDescent="0.3">
      <c r="A96" s="15"/>
      <c r="B96" s="15"/>
      <c r="C96" s="15"/>
      <c r="D96" s="14"/>
      <c r="E96" s="80"/>
      <c r="F96" s="72"/>
      <c r="G96" s="72"/>
      <c r="H96" s="72"/>
      <c r="I96" s="72"/>
      <c r="J96" s="32"/>
      <c r="K96" s="32"/>
      <c r="L96" s="32"/>
      <c r="M96" s="42"/>
      <c r="N96" s="15"/>
      <c r="O96" s="15"/>
      <c r="P96" s="15"/>
      <c r="Q96" s="15"/>
      <c r="R96" s="15"/>
    </row>
    <row r="97" spans="1:18" s="11" customFormat="1" ht="13.8" x14ac:dyDescent="0.3">
      <c r="A97" s="15"/>
      <c r="B97" s="15"/>
      <c r="C97" s="15"/>
      <c r="D97" s="14"/>
      <c r="E97" s="80"/>
      <c r="F97" s="72"/>
      <c r="G97" s="72"/>
      <c r="H97" s="72"/>
      <c r="I97" s="72"/>
      <c r="J97" s="32"/>
      <c r="K97" s="32"/>
      <c r="L97" s="32"/>
      <c r="M97" s="42"/>
      <c r="N97" s="15"/>
      <c r="O97" s="15"/>
      <c r="P97" s="15"/>
      <c r="Q97" s="15"/>
      <c r="R97" s="15"/>
    </row>
    <row r="98" spans="1:18" s="11" customFormat="1" ht="13.8" x14ac:dyDescent="0.3">
      <c r="A98" s="15"/>
      <c r="B98" s="15"/>
      <c r="C98" s="15"/>
      <c r="D98" s="14"/>
      <c r="E98" s="80"/>
      <c r="F98" s="72"/>
      <c r="G98" s="72"/>
      <c r="H98" s="72"/>
      <c r="I98" s="72"/>
      <c r="J98" s="32"/>
      <c r="K98" s="32"/>
      <c r="L98" s="32"/>
      <c r="M98" s="81"/>
      <c r="N98" s="15"/>
      <c r="O98" s="15"/>
      <c r="P98" s="15"/>
      <c r="Q98" s="15"/>
      <c r="R98" s="15"/>
    </row>
    <row r="99" spans="1:18" s="11" customFormat="1" ht="13.8" x14ac:dyDescent="0.3">
      <c r="A99" s="15"/>
      <c r="B99" s="15"/>
      <c r="C99" s="15"/>
      <c r="D99" s="14"/>
      <c r="E99" s="80"/>
      <c r="F99" s="72"/>
      <c r="G99" s="72"/>
      <c r="H99" s="72"/>
      <c r="I99" s="72"/>
      <c r="J99" s="32"/>
      <c r="K99" s="32"/>
      <c r="L99" s="32"/>
      <c r="M99" s="81"/>
      <c r="N99" s="15"/>
      <c r="O99" s="15"/>
      <c r="P99" s="15"/>
      <c r="Q99" s="15"/>
      <c r="R99" s="15"/>
    </row>
    <row r="100" spans="1:18" s="11" customFormat="1" ht="13.8" x14ac:dyDescent="0.3">
      <c r="A100" s="15"/>
      <c r="B100" s="15"/>
      <c r="C100" s="15"/>
      <c r="D100" s="14"/>
      <c r="E100" s="80"/>
      <c r="F100" s="72"/>
      <c r="G100" s="72"/>
      <c r="H100" s="72"/>
      <c r="I100" s="72"/>
      <c r="J100" s="32"/>
      <c r="K100" s="32"/>
      <c r="L100" s="32"/>
      <c r="M100" s="42"/>
      <c r="N100" s="15"/>
      <c r="O100" s="15"/>
      <c r="P100" s="15"/>
      <c r="Q100" s="15"/>
      <c r="R100" s="15"/>
    </row>
    <row r="101" spans="1:18" s="11" customFormat="1" ht="13.8" x14ac:dyDescent="0.3">
      <c r="A101" s="15"/>
      <c r="B101" s="15"/>
      <c r="C101" s="15"/>
      <c r="D101" s="14"/>
      <c r="E101" s="80"/>
      <c r="F101" s="72"/>
      <c r="G101" s="72"/>
      <c r="H101" s="72"/>
      <c r="I101" s="72"/>
      <c r="J101" s="32"/>
      <c r="K101" s="32"/>
      <c r="L101" s="32"/>
      <c r="M101" s="42"/>
      <c r="N101" s="15"/>
      <c r="O101" s="15"/>
      <c r="P101" s="15"/>
      <c r="Q101" s="15"/>
      <c r="R101" s="15"/>
    </row>
    <row r="102" spans="1:18" s="11" customFormat="1" ht="13.8" x14ac:dyDescent="0.3">
      <c r="A102" s="15"/>
      <c r="B102" s="15"/>
      <c r="C102" s="15"/>
      <c r="D102" s="14"/>
      <c r="E102" s="80"/>
      <c r="F102" s="72"/>
      <c r="G102" s="72"/>
      <c r="H102" s="72"/>
      <c r="I102" s="72"/>
      <c r="J102" s="32"/>
      <c r="K102" s="32"/>
      <c r="L102" s="32"/>
      <c r="M102" s="42"/>
      <c r="N102" s="15"/>
      <c r="O102" s="15"/>
      <c r="P102" s="15"/>
      <c r="Q102" s="15"/>
      <c r="R102" s="15"/>
    </row>
    <row r="103" spans="1:18" s="11" customFormat="1" ht="13.8" x14ac:dyDescent="0.3">
      <c r="A103" s="15"/>
      <c r="B103" s="15"/>
      <c r="C103" s="15"/>
      <c r="D103" s="14"/>
      <c r="E103" s="80"/>
      <c r="F103" s="72"/>
      <c r="G103" s="72"/>
      <c r="H103" s="72"/>
      <c r="I103" s="72"/>
      <c r="J103" s="32"/>
      <c r="K103" s="32"/>
      <c r="L103" s="32"/>
      <c r="M103" s="42"/>
      <c r="N103" s="15"/>
      <c r="O103" s="15"/>
      <c r="P103" s="15"/>
      <c r="Q103" s="15"/>
      <c r="R103" s="15"/>
    </row>
    <row r="104" spans="1:18" s="11" customFormat="1" ht="13.8" x14ac:dyDescent="0.3">
      <c r="A104" s="15"/>
      <c r="B104" s="15"/>
      <c r="C104" s="15"/>
      <c r="D104" s="14"/>
      <c r="E104" s="80"/>
      <c r="F104" s="72"/>
      <c r="G104" s="72"/>
      <c r="H104" s="72"/>
      <c r="I104" s="72"/>
      <c r="J104" s="32"/>
      <c r="K104" s="32"/>
      <c r="L104" s="32"/>
      <c r="M104" s="42"/>
      <c r="N104" s="15"/>
      <c r="O104" s="15"/>
      <c r="P104" s="15"/>
      <c r="Q104" s="15"/>
      <c r="R104" s="15"/>
    </row>
    <row r="105" spans="1:18" s="11" customFormat="1" ht="13.8" x14ac:dyDescent="0.3">
      <c r="A105" s="15"/>
      <c r="B105" s="15"/>
      <c r="C105" s="15"/>
      <c r="D105" s="14"/>
      <c r="E105" s="80"/>
      <c r="F105" s="72"/>
      <c r="G105" s="72"/>
      <c r="H105" s="72"/>
      <c r="I105" s="72"/>
      <c r="J105" s="32"/>
      <c r="K105" s="32"/>
      <c r="L105" s="32"/>
      <c r="M105" s="42"/>
      <c r="N105" s="15"/>
      <c r="O105" s="15"/>
      <c r="P105" s="15"/>
      <c r="Q105" s="15"/>
      <c r="R105" s="15"/>
    </row>
    <row r="106" spans="1:18" s="11" customFormat="1" ht="13.8" x14ac:dyDescent="0.3">
      <c r="A106" s="15"/>
      <c r="B106" s="15"/>
      <c r="C106" s="15"/>
      <c r="D106" s="14"/>
      <c r="E106" s="80"/>
      <c r="F106" s="72"/>
      <c r="G106" s="72"/>
      <c r="H106" s="72"/>
      <c r="I106" s="72"/>
      <c r="J106" s="32"/>
      <c r="K106" s="32"/>
      <c r="L106" s="32"/>
      <c r="M106" s="42"/>
      <c r="N106" s="15"/>
      <c r="O106" s="15"/>
      <c r="P106" s="15"/>
      <c r="Q106" s="15"/>
      <c r="R106" s="15"/>
    </row>
    <row r="107" spans="1:18" s="11" customFormat="1" ht="13.8" x14ac:dyDescent="0.3">
      <c r="A107" s="15"/>
      <c r="B107" s="15"/>
      <c r="C107" s="15"/>
      <c r="D107" s="14"/>
      <c r="E107" s="80"/>
      <c r="F107" s="72"/>
      <c r="G107" s="72"/>
      <c r="H107" s="72"/>
      <c r="I107" s="72"/>
      <c r="J107" s="32"/>
      <c r="K107" s="32"/>
      <c r="L107" s="32"/>
      <c r="M107" s="42"/>
      <c r="N107" s="15"/>
      <c r="O107" s="15"/>
      <c r="P107" s="15"/>
      <c r="Q107" s="15"/>
      <c r="R107" s="15"/>
    </row>
    <row r="108" spans="1:18" s="11" customFormat="1" ht="13.8" x14ac:dyDescent="0.3">
      <c r="A108" s="15"/>
      <c r="B108" s="15"/>
      <c r="C108" s="15"/>
      <c r="D108" s="14"/>
      <c r="E108" s="80"/>
      <c r="F108" s="72"/>
      <c r="G108" s="72"/>
      <c r="H108" s="72"/>
      <c r="I108" s="72"/>
      <c r="J108" s="32"/>
      <c r="K108" s="32"/>
      <c r="L108" s="32"/>
      <c r="M108" s="42"/>
      <c r="N108" s="15"/>
      <c r="O108" s="15"/>
      <c r="P108" s="15"/>
      <c r="Q108" s="15"/>
      <c r="R108" s="15"/>
    </row>
    <row r="109" spans="1:18" s="11" customFormat="1" ht="13.8" x14ac:dyDescent="0.3">
      <c r="D109" s="14"/>
      <c r="E109" s="80"/>
      <c r="F109" s="72"/>
      <c r="G109" s="72"/>
      <c r="H109" s="72"/>
      <c r="I109" s="72"/>
      <c r="J109" s="32"/>
      <c r="K109" s="32"/>
      <c r="L109" s="32"/>
      <c r="M109" s="42"/>
      <c r="N109" s="15"/>
      <c r="O109" s="15"/>
      <c r="P109" s="15"/>
      <c r="Q109" s="15"/>
      <c r="R109" s="15"/>
    </row>
    <row r="110" spans="1:18" s="11" customFormat="1" ht="13.8" x14ac:dyDescent="0.3">
      <c r="D110" s="14"/>
      <c r="E110" s="80"/>
      <c r="F110" s="72"/>
      <c r="G110" s="72"/>
      <c r="H110" s="72"/>
      <c r="I110" s="72"/>
      <c r="J110" s="32"/>
      <c r="K110" s="32"/>
      <c r="L110" s="32"/>
      <c r="M110" s="42"/>
      <c r="N110" s="15"/>
      <c r="O110" s="15"/>
      <c r="P110" s="15"/>
      <c r="Q110" s="15"/>
      <c r="R110" s="15"/>
    </row>
    <row r="111" spans="1:18" s="11" customFormat="1" ht="13.8" x14ac:dyDescent="0.3">
      <c r="D111" s="14"/>
      <c r="E111" s="80"/>
      <c r="F111" s="72"/>
      <c r="G111" s="72"/>
      <c r="H111" s="72"/>
      <c r="I111" s="72"/>
      <c r="J111" s="32"/>
      <c r="K111" s="32"/>
      <c r="L111" s="32"/>
      <c r="M111" s="42"/>
      <c r="N111" s="15"/>
      <c r="O111" s="15"/>
      <c r="P111" s="15"/>
      <c r="Q111" s="15"/>
      <c r="R111" s="15"/>
    </row>
    <row r="112" spans="1:18" s="11" customFormat="1" ht="13.8" x14ac:dyDescent="0.3">
      <c r="D112" s="14"/>
      <c r="E112" s="80"/>
      <c r="F112" s="72"/>
      <c r="G112" s="72"/>
      <c r="H112" s="72"/>
      <c r="I112" s="72"/>
      <c r="J112" s="32"/>
      <c r="K112" s="32"/>
      <c r="L112" s="32"/>
      <c r="M112" s="42"/>
      <c r="N112" s="15"/>
      <c r="O112" s="15"/>
      <c r="P112" s="15"/>
      <c r="Q112" s="15"/>
      <c r="R112" s="15"/>
    </row>
    <row r="113" spans="4:18" s="11" customFormat="1" ht="13.8" x14ac:dyDescent="0.3">
      <c r="D113" s="14"/>
      <c r="E113" s="80"/>
      <c r="F113" s="72"/>
      <c r="G113" s="72"/>
      <c r="H113" s="72"/>
      <c r="I113" s="72"/>
      <c r="J113" s="32"/>
      <c r="K113" s="32"/>
      <c r="L113" s="32"/>
      <c r="M113" s="42"/>
      <c r="N113" s="15"/>
      <c r="O113" s="15"/>
      <c r="P113" s="15"/>
      <c r="Q113" s="15"/>
      <c r="R113" s="15"/>
    </row>
    <row r="114" spans="4:18" s="11" customFormat="1" ht="13.8" x14ac:dyDescent="0.3">
      <c r="D114" s="14"/>
      <c r="E114" s="80"/>
      <c r="F114" s="72"/>
      <c r="G114" s="72"/>
      <c r="H114" s="72"/>
      <c r="I114" s="72"/>
      <c r="J114" s="32"/>
      <c r="K114" s="32"/>
      <c r="L114" s="32"/>
      <c r="M114" s="42"/>
      <c r="N114" s="15"/>
      <c r="O114" s="15"/>
      <c r="P114" s="15"/>
      <c r="Q114" s="15"/>
      <c r="R114" s="15"/>
    </row>
    <row r="115" spans="4:18" s="11" customFormat="1" ht="13.8" x14ac:dyDescent="0.3">
      <c r="D115" s="14"/>
      <c r="E115" s="80"/>
      <c r="F115" s="72"/>
      <c r="G115" s="72"/>
      <c r="H115" s="72"/>
      <c r="I115" s="72"/>
      <c r="J115" s="32"/>
      <c r="K115" s="32"/>
      <c r="L115" s="32"/>
      <c r="M115" s="42"/>
      <c r="N115" s="15"/>
      <c r="O115" s="15"/>
      <c r="P115" s="15"/>
      <c r="Q115" s="15"/>
      <c r="R115" s="15"/>
    </row>
    <row r="116" spans="4:18" s="11" customFormat="1" ht="13.8" x14ac:dyDescent="0.3">
      <c r="D116" s="14"/>
      <c r="E116" s="80"/>
      <c r="F116" s="72"/>
      <c r="G116" s="72"/>
      <c r="H116" s="72"/>
      <c r="I116" s="72"/>
      <c r="J116" s="32"/>
      <c r="K116" s="32"/>
      <c r="L116" s="32"/>
      <c r="M116" s="42"/>
      <c r="N116" s="15"/>
      <c r="O116" s="15"/>
      <c r="P116" s="15"/>
      <c r="Q116" s="15"/>
      <c r="R116" s="15"/>
    </row>
    <row r="117" spans="4:18" s="11" customFormat="1" ht="13.8" x14ac:dyDescent="0.3">
      <c r="D117" s="18"/>
      <c r="E117" s="82"/>
      <c r="F117" s="83"/>
      <c r="G117" s="83"/>
      <c r="H117" s="83"/>
      <c r="I117" s="83"/>
      <c r="J117" s="84"/>
      <c r="K117" s="84"/>
      <c r="L117" s="84"/>
      <c r="M117" s="55"/>
      <c r="N117" s="15"/>
      <c r="O117" s="15"/>
      <c r="P117" s="15"/>
      <c r="Q117" s="15"/>
      <c r="R117" s="15"/>
    </row>
    <row r="118" spans="4:18" s="11" customFormat="1" ht="13.8" x14ac:dyDescent="0.3">
      <c r="E118" s="14"/>
      <c r="F118" s="19"/>
      <c r="M118" s="13"/>
      <c r="N118" s="15"/>
      <c r="O118" s="15"/>
      <c r="P118" s="15"/>
      <c r="Q118" s="15"/>
      <c r="R118" s="15"/>
    </row>
    <row r="119" spans="4:18" s="11" customFormat="1" ht="13.8" x14ac:dyDescent="0.3">
      <c r="D119" s="72"/>
      <c r="E119" s="85"/>
      <c r="G119" s="72"/>
      <c r="H119" s="86"/>
      <c r="I119" s="13"/>
      <c r="J119" s="14"/>
      <c r="K119" s="14"/>
      <c r="L119" s="14"/>
      <c r="M119" s="13"/>
      <c r="N119" s="15"/>
      <c r="O119" s="15"/>
      <c r="P119" s="15"/>
      <c r="Q119" s="15"/>
      <c r="R119" s="15"/>
    </row>
    <row r="120" spans="4:18" s="11" customFormat="1" ht="13.8" x14ac:dyDescent="0.3">
      <c r="J120" s="15"/>
      <c r="K120" s="15"/>
      <c r="L120" s="15"/>
      <c r="M120" s="13"/>
      <c r="N120" s="15"/>
      <c r="O120" s="15"/>
      <c r="P120" s="15"/>
      <c r="Q120" s="15"/>
      <c r="R120" s="15"/>
    </row>
    <row r="121" spans="4:18" s="11" customFormat="1" ht="13.8" x14ac:dyDescent="0.3">
      <c r="J121" s="15"/>
      <c r="K121" s="15"/>
      <c r="L121" s="15"/>
      <c r="M121" s="13"/>
      <c r="N121" s="15"/>
      <c r="O121" s="15"/>
      <c r="P121" s="15"/>
      <c r="Q121" s="15"/>
      <c r="R121" s="15"/>
    </row>
    <row r="122" spans="4:18" s="11" customFormat="1" ht="13.8" x14ac:dyDescent="0.3">
      <c r="J122" s="15"/>
      <c r="K122" s="15"/>
      <c r="L122" s="15"/>
      <c r="M122" s="13"/>
      <c r="N122" s="15"/>
      <c r="O122" s="15"/>
      <c r="P122" s="15"/>
      <c r="Q122" s="15"/>
      <c r="R122" s="15"/>
    </row>
    <row r="123" spans="4:18" s="11" customFormat="1" ht="13.8" x14ac:dyDescent="0.3">
      <c r="J123" s="15"/>
      <c r="K123" s="15"/>
      <c r="L123" s="15"/>
      <c r="M123" s="13"/>
      <c r="N123" s="15"/>
      <c r="O123" s="15"/>
      <c r="P123" s="15"/>
      <c r="Q123" s="15"/>
      <c r="R123" s="15"/>
    </row>
    <row r="124" spans="4:18" s="11" customFormat="1" ht="13.8" x14ac:dyDescent="0.3">
      <c r="J124" s="15"/>
      <c r="K124" s="15"/>
      <c r="L124" s="15"/>
      <c r="M124" s="13"/>
      <c r="N124" s="15"/>
      <c r="O124" s="15"/>
      <c r="P124" s="15"/>
      <c r="Q124" s="15"/>
      <c r="R124" s="15"/>
    </row>
    <row r="125" spans="4:18" s="11" customFormat="1" ht="13.8" x14ac:dyDescent="0.3">
      <c r="J125" s="15"/>
      <c r="K125" s="15"/>
      <c r="L125" s="15"/>
      <c r="M125" s="13"/>
      <c r="N125" s="15"/>
      <c r="O125" s="15"/>
      <c r="P125" s="15"/>
      <c r="Q125" s="15"/>
      <c r="R125" s="15"/>
    </row>
    <row r="126" spans="4:18" s="11" customFormat="1" ht="13.8" x14ac:dyDescent="0.3">
      <c r="J126" s="15"/>
      <c r="K126" s="15"/>
      <c r="L126" s="15"/>
      <c r="M126" s="13"/>
      <c r="N126" s="15"/>
      <c r="O126" s="15"/>
      <c r="P126" s="15"/>
      <c r="Q126" s="15"/>
      <c r="R126" s="15"/>
    </row>
    <row r="127" spans="4:18" s="11" customFormat="1" ht="13.8" x14ac:dyDescent="0.3">
      <c r="J127" s="15"/>
      <c r="K127" s="15"/>
      <c r="L127" s="15"/>
      <c r="M127" s="13"/>
      <c r="N127" s="15"/>
      <c r="O127" s="15"/>
      <c r="P127" s="15"/>
      <c r="Q127" s="15"/>
      <c r="R127" s="15"/>
    </row>
    <row r="128" spans="4:18" s="11" customFormat="1" ht="13.8" x14ac:dyDescent="0.3">
      <c r="J128" s="15"/>
      <c r="K128" s="15"/>
      <c r="L128" s="15"/>
      <c r="M128" s="13"/>
      <c r="N128" s="15"/>
      <c r="O128" s="15"/>
      <c r="P128" s="15"/>
      <c r="Q128" s="15"/>
      <c r="R128" s="15"/>
    </row>
    <row r="129" spans="10:18" s="11" customFormat="1" ht="13.8" x14ac:dyDescent="0.3">
      <c r="J129" s="15"/>
      <c r="K129" s="15"/>
      <c r="L129" s="15"/>
      <c r="M129" s="13"/>
      <c r="N129" s="15"/>
      <c r="O129" s="15"/>
      <c r="P129" s="15"/>
      <c r="Q129" s="15"/>
      <c r="R129" s="15"/>
    </row>
    <row r="130" spans="10:18" s="11" customFormat="1" ht="13.8" x14ac:dyDescent="0.3">
      <c r="J130" s="15"/>
      <c r="K130" s="15"/>
      <c r="L130" s="15"/>
      <c r="M130" s="13"/>
      <c r="N130" s="14"/>
      <c r="O130" s="14"/>
      <c r="P130" s="14"/>
      <c r="Q130" s="14"/>
      <c r="R130" s="15"/>
    </row>
    <row r="131" spans="10:18" s="11" customFormat="1" ht="13.8" x14ac:dyDescent="0.3">
      <c r="J131" s="15"/>
      <c r="K131" s="15"/>
      <c r="L131" s="15"/>
      <c r="M131" s="13"/>
      <c r="N131" s="14"/>
      <c r="O131" s="14"/>
      <c r="P131" s="14"/>
      <c r="Q131" s="14"/>
      <c r="R131" s="15"/>
    </row>
    <row r="132" spans="10:18" s="11" customFormat="1" ht="13.8" x14ac:dyDescent="0.3">
      <c r="J132" s="15"/>
      <c r="K132" s="15"/>
      <c r="L132" s="15"/>
      <c r="M132" s="13"/>
      <c r="N132" s="14"/>
      <c r="O132" s="14"/>
      <c r="P132" s="14"/>
      <c r="Q132" s="14"/>
      <c r="R132" s="15"/>
    </row>
    <row r="133" spans="10:18" s="11" customFormat="1" ht="13.8" x14ac:dyDescent="0.3">
      <c r="J133" s="15"/>
      <c r="K133" s="15"/>
      <c r="L133" s="15"/>
      <c r="M133" s="13"/>
      <c r="N133" s="14"/>
      <c r="O133" s="14"/>
      <c r="P133" s="14"/>
      <c r="Q133" s="14"/>
      <c r="R133" s="15"/>
    </row>
    <row r="134" spans="10:18" s="11" customFormat="1" ht="13.8" x14ac:dyDescent="0.3">
      <c r="J134" s="15"/>
      <c r="K134" s="15"/>
      <c r="L134" s="15"/>
      <c r="M134" s="13"/>
      <c r="N134" s="14"/>
      <c r="O134" s="14"/>
      <c r="P134" s="14"/>
      <c r="Q134" s="14"/>
      <c r="R134" s="15"/>
    </row>
    <row r="135" spans="10:18" s="11" customFormat="1" ht="13.8" x14ac:dyDescent="0.3">
      <c r="J135" s="15"/>
      <c r="K135" s="15"/>
      <c r="L135" s="15"/>
      <c r="M135" s="13"/>
      <c r="N135" s="14"/>
      <c r="O135" s="14"/>
      <c r="P135" s="14"/>
      <c r="Q135" s="14"/>
      <c r="R135" s="15"/>
    </row>
    <row r="136" spans="10:18" s="11" customFormat="1" ht="13.8" x14ac:dyDescent="0.3">
      <c r="J136" s="15"/>
      <c r="K136" s="15"/>
      <c r="L136" s="15"/>
      <c r="M136" s="13"/>
      <c r="N136" s="14"/>
      <c r="O136" s="14"/>
      <c r="P136" s="14"/>
      <c r="Q136" s="14"/>
      <c r="R136" s="15"/>
    </row>
    <row r="137" spans="10:18" s="11" customFormat="1" ht="13.8" x14ac:dyDescent="0.3">
      <c r="J137" s="15"/>
      <c r="K137" s="15"/>
      <c r="L137" s="15"/>
      <c r="M137" s="13"/>
      <c r="N137" s="14"/>
      <c r="O137" s="14"/>
      <c r="P137" s="14"/>
      <c r="Q137" s="14"/>
      <c r="R137" s="15"/>
    </row>
    <row r="138" spans="10:18" s="11" customFormat="1" ht="13.8" x14ac:dyDescent="0.3">
      <c r="J138" s="15"/>
      <c r="K138" s="15"/>
      <c r="L138" s="15"/>
      <c r="M138" s="13"/>
      <c r="N138" s="14"/>
      <c r="O138" s="14"/>
      <c r="P138" s="14"/>
      <c r="Q138" s="14"/>
      <c r="R138" s="15"/>
    </row>
    <row r="139" spans="10:18" s="11" customFormat="1" ht="13.8" x14ac:dyDescent="0.3">
      <c r="J139" s="15"/>
      <c r="K139" s="15"/>
      <c r="L139" s="15"/>
      <c r="M139" s="13"/>
      <c r="N139" s="14"/>
      <c r="O139" s="14"/>
      <c r="P139" s="14"/>
      <c r="Q139" s="14"/>
      <c r="R139" s="15"/>
    </row>
    <row r="140" spans="10:18" s="11" customFormat="1" ht="13.8" x14ac:dyDescent="0.3">
      <c r="J140" s="15"/>
      <c r="K140" s="15"/>
      <c r="L140" s="15"/>
      <c r="M140" s="13"/>
      <c r="N140" s="14"/>
      <c r="O140" s="14"/>
      <c r="P140" s="14"/>
      <c r="Q140" s="14"/>
      <c r="R140" s="15"/>
    </row>
    <row r="141" spans="10:18" s="11" customFormat="1" ht="13.8" x14ac:dyDescent="0.3">
      <c r="J141" s="15"/>
      <c r="K141" s="15"/>
      <c r="L141" s="15"/>
      <c r="M141" s="13"/>
      <c r="N141" s="14"/>
      <c r="O141" s="14"/>
      <c r="P141" s="14"/>
      <c r="Q141" s="14"/>
      <c r="R141" s="15"/>
    </row>
    <row r="142" spans="10:18" s="11" customFormat="1" ht="13.8" x14ac:dyDescent="0.3">
      <c r="J142" s="15"/>
      <c r="K142" s="15"/>
      <c r="L142" s="15"/>
      <c r="M142" s="13"/>
      <c r="N142" s="14"/>
      <c r="O142" s="14"/>
      <c r="P142" s="14"/>
      <c r="Q142" s="14"/>
      <c r="R142" s="15"/>
    </row>
    <row r="143" spans="10:18" s="11" customFormat="1" ht="13.8" x14ac:dyDescent="0.3">
      <c r="J143" s="15"/>
      <c r="K143" s="15"/>
      <c r="L143" s="15"/>
      <c r="M143" s="13"/>
      <c r="N143" s="14"/>
      <c r="O143" s="14"/>
      <c r="P143" s="14"/>
      <c r="Q143" s="14"/>
      <c r="R143" s="15"/>
    </row>
    <row r="144" spans="10:18" s="11" customFormat="1" ht="13.8" x14ac:dyDescent="0.3">
      <c r="J144" s="15"/>
      <c r="K144" s="15"/>
      <c r="L144" s="15"/>
      <c r="M144" s="13"/>
      <c r="N144" s="14"/>
      <c r="O144" s="14"/>
      <c r="P144" s="14"/>
      <c r="Q144" s="14"/>
      <c r="R144" s="15"/>
    </row>
    <row r="145" spans="10:18" s="11" customFormat="1" ht="13.8" x14ac:dyDescent="0.3">
      <c r="J145" s="15"/>
      <c r="K145" s="15"/>
      <c r="L145" s="15"/>
      <c r="M145" s="13"/>
      <c r="N145" s="14"/>
      <c r="O145" s="14"/>
      <c r="P145" s="14"/>
      <c r="Q145" s="14"/>
      <c r="R145" s="15"/>
    </row>
    <row r="146" spans="10:18" s="11" customFormat="1" ht="13.8" x14ac:dyDescent="0.3">
      <c r="J146" s="15"/>
      <c r="K146" s="15"/>
      <c r="L146" s="15"/>
      <c r="M146" s="13"/>
      <c r="N146" s="14"/>
      <c r="O146" s="14"/>
      <c r="P146" s="14"/>
      <c r="Q146" s="14"/>
      <c r="R146" s="15"/>
    </row>
    <row r="147" spans="10:18" s="11" customFormat="1" ht="13.8" x14ac:dyDescent="0.3">
      <c r="J147" s="15"/>
      <c r="K147" s="15"/>
      <c r="L147" s="15"/>
      <c r="M147" s="13"/>
      <c r="N147" s="14"/>
      <c r="O147" s="14"/>
      <c r="P147" s="14"/>
      <c r="Q147" s="14"/>
      <c r="R147" s="15"/>
    </row>
    <row r="148" spans="10:18" s="11" customFormat="1" ht="13.8" x14ac:dyDescent="0.3">
      <c r="J148" s="15"/>
      <c r="K148" s="15"/>
      <c r="L148" s="15"/>
      <c r="M148" s="13"/>
      <c r="N148" s="14"/>
      <c r="O148" s="14"/>
      <c r="P148" s="14"/>
      <c r="Q148" s="14"/>
      <c r="R148" s="15"/>
    </row>
    <row r="149" spans="10:18" s="11" customFormat="1" ht="13.8" x14ac:dyDescent="0.3">
      <c r="J149" s="15"/>
      <c r="K149" s="15"/>
      <c r="L149" s="15"/>
      <c r="M149" s="13"/>
      <c r="N149" s="14"/>
      <c r="O149" s="14"/>
      <c r="P149" s="14"/>
      <c r="Q149" s="14"/>
      <c r="R149" s="15"/>
    </row>
    <row r="150" spans="10:18" s="11" customFormat="1" ht="13.8" x14ac:dyDescent="0.3">
      <c r="J150" s="15"/>
      <c r="K150" s="15"/>
      <c r="L150" s="15"/>
      <c r="M150" s="13"/>
      <c r="N150" s="14"/>
      <c r="O150" s="14"/>
      <c r="P150" s="14"/>
      <c r="Q150" s="14"/>
      <c r="R150" s="15"/>
    </row>
    <row r="151" spans="10:18" s="11" customFormat="1" ht="13.8" x14ac:dyDescent="0.3">
      <c r="J151" s="15"/>
      <c r="K151" s="15"/>
      <c r="L151" s="15"/>
      <c r="M151" s="13"/>
      <c r="N151" s="14"/>
      <c r="O151" s="14"/>
      <c r="P151" s="14"/>
      <c r="Q151" s="14"/>
      <c r="R151" s="15"/>
    </row>
    <row r="152" spans="10:18" s="11" customFormat="1" ht="13.8" x14ac:dyDescent="0.3">
      <c r="J152" s="15"/>
      <c r="K152" s="15"/>
      <c r="L152" s="15"/>
      <c r="M152" s="13"/>
      <c r="N152" s="14"/>
      <c r="O152" s="14"/>
      <c r="P152" s="14"/>
      <c r="Q152" s="14"/>
      <c r="R152" s="15"/>
    </row>
    <row r="153" spans="10:18" s="11" customFormat="1" ht="13.8" x14ac:dyDescent="0.3">
      <c r="J153" s="15"/>
      <c r="K153" s="15"/>
      <c r="L153" s="15"/>
      <c r="M153" s="13"/>
      <c r="N153" s="14"/>
      <c r="O153" s="14"/>
      <c r="P153" s="14"/>
      <c r="Q153" s="14"/>
      <c r="R153" s="15"/>
    </row>
    <row r="154" spans="10:18" s="11" customFormat="1" ht="13.8" x14ac:dyDescent="0.3">
      <c r="J154" s="15"/>
      <c r="K154" s="15"/>
      <c r="L154" s="15"/>
      <c r="M154" s="13"/>
      <c r="N154" s="14"/>
      <c r="O154" s="14"/>
      <c r="P154" s="14"/>
      <c r="Q154" s="14"/>
      <c r="R154" s="15"/>
    </row>
    <row r="155" spans="10:18" s="11" customFormat="1" ht="13.8" x14ac:dyDescent="0.3">
      <c r="J155" s="15"/>
      <c r="K155" s="15"/>
      <c r="L155" s="15"/>
      <c r="M155" s="13"/>
      <c r="N155" s="14"/>
      <c r="O155" s="14"/>
      <c r="P155" s="14"/>
      <c r="Q155" s="14"/>
      <c r="R155" s="15"/>
    </row>
    <row r="156" spans="10:18" s="11" customFormat="1" ht="13.8" x14ac:dyDescent="0.3">
      <c r="J156" s="15"/>
      <c r="K156" s="15"/>
      <c r="L156" s="15"/>
      <c r="M156" s="13"/>
      <c r="N156" s="14"/>
      <c r="O156" s="14"/>
      <c r="P156" s="14"/>
      <c r="Q156" s="14"/>
      <c r="R156" s="15"/>
    </row>
    <row r="157" spans="10:18" s="11" customFormat="1" ht="13.8" x14ac:dyDescent="0.3">
      <c r="J157" s="15"/>
      <c r="K157" s="15"/>
      <c r="L157" s="15"/>
      <c r="M157" s="13"/>
      <c r="N157" s="14"/>
      <c r="O157" s="14"/>
      <c r="P157" s="14"/>
      <c r="Q157" s="14"/>
      <c r="R157" s="15"/>
    </row>
    <row r="158" spans="10:18" s="11" customFormat="1" ht="13.8" x14ac:dyDescent="0.3">
      <c r="J158" s="15"/>
      <c r="K158" s="15"/>
      <c r="L158" s="15"/>
      <c r="M158" s="13"/>
      <c r="N158" s="14"/>
      <c r="O158" s="14"/>
      <c r="P158" s="14"/>
      <c r="Q158" s="14"/>
      <c r="R158" s="15"/>
    </row>
    <row r="159" spans="10:18" s="11" customFormat="1" ht="13.8" x14ac:dyDescent="0.3">
      <c r="J159" s="15"/>
      <c r="K159" s="15"/>
      <c r="L159" s="15"/>
      <c r="M159" s="13"/>
      <c r="N159" s="14"/>
      <c r="O159" s="14"/>
      <c r="P159" s="14"/>
      <c r="Q159" s="14"/>
      <c r="R159" s="15"/>
    </row>
    <row r="160" spans="10:18" s="11" customFormat="1" ht="13.8" x14ac:dyDescent="0.3">
      <c r="J160" s="15"/>
      <c r="K160" s="15"/>
      <c r="L160" s="15"/>
      <c r="M160" s="13"/>
      <c r="N160" s="14"/>
      <c r="O160" s="14"/>
      <c r="P160" s="14"/>
      <c r="Q160" s="14"/>
      <c r="R160" s="15"/>
    </row>
    <row r="161" spans="10:18" s="11" customFormat="1" ht="13.8" x14ac:dyDescent="0.3">
      <c r="J161" s="15"/>
      <c r="K161" s="15"/>
      <c r="L161" s="15"/>
      <c r="M161" s="13"/>
      <c r="N161" s="14"/>
      <c r="O161" s="14"/>
      <c r="P161" s="14"/>
      <c r="Q161" s="14"/>
      <c r="R161" s="15"/>
    </row>
    <row r="162" spans="10:18" s="11" customFormat="1" ht="13.8" x14ac:dyDescent="0.3">
      <c r="J162" s="15"/>
      <c r="K162" s="15"/>
      <c r="L162" s="15"/>
      <c r="M162" s="13"/>
      <c r="N162" s="14"/>
      <c r="O162" s="14"/>
      <c r="P162" s="14"/>
      <c r="Q162" s="14"/>
      <c r="R162" s="15"/>
    </row>
    <row r="163" spans="10:18" s="11" customFormat="1" ht="13.8" x14ac:dyDescent="0.3">
      <c r="J163" s="15"/>
      <c r="K163" s="15"/>
      <c r="L163" s="15"/>
      <c r="M163" s="13"/>
      <c r="N163" s="14"/>
      <c r="O163" s="14"/>
      <c r="P163" s="14"/>
      <c r="Q163" s="14"/>
      <c r="R163" s="15"/>
    </row>
    <row r="164" spans="10:18" s="11" customFormat="1" ht="13.8" x14ac:dyDescent="0.3">
      <c r="J164" s="15"/>
      <c r="K164" s="15"/>
      <c r="L164" s="15"/>
      <c r="M164" s="13"/>
      <c r="N164" s="14"/>
      <c r="O164" s="14"/>
      <c r="P164" s="14"/>
      <c r="Q164" s="14"/>
      <c r="R164" s="15"/>
    </row>
    <row r="165" spans="10:18" s="11" customFormat="1" ht="13.8" x14ac:dyDescent="0.3">
      <c r="J165" s="15"/>
      <c r="K165" s="15"/>
      <c r="L165" s="15"/>
      <c r="M165" s="13"/>
      <c r="N165" s="14"/>
      <c r="O165" s="14"/>
      <c r="P165" s="14"/>
      <c r="Q165" s="14"/>
      <c r="R165" s="15"/>
    </row>
    <row r="166" spans="10:18" s="11" customFormat="1" ht="13.8" x14ac:dyDescent="0.3">
      <c r="J166" s="15"/>
      <c r="K166" s="15"/>
      <c r="L166" s="15"/>
      <c r="M166" s="13"/>
      <c r="N166" s="14"/>
      <c r="O166" s="14"/>
      <c r="P166" s="14"/>
      <c r="Q166" s="14"/>
      <c r="R166" s="15"/>
    </row>
    <row r="167" spans="10:18" s="11" customFormat="1" ht="13.8" x14ac:dyDescent="0.3">
      <c r="J167" s="15"/>
      <c r="K167" s="15"/>
      <c r="L167" s="15"/>
      <c r="M167" s="13"/>
      <c r="N167" s="14"/>
      <c r="O167" s="14"/>
      <c r="P167" s="14"/>
      <c r="Q167" s="14"/>
      <c r="R167" s="15"/>
    </row>
    <row r="168" spans="10:18" s="11" customFormat="1" ht="13.8" x14ac:dyDescent="0.3">
      <c r="J168" s="15"/>
      <c r="K168" s="15"/>
      <c r="L168" s="15"/>
      <c r="M168" s="13"/>
      <c r="N168" s="14"/>
      <c r="O168" s="14"/>
      <c r="P168" s="14"/>
      <c r="Q168" s="14"/>
      <c r="R168" s="15"/>
    </row>
    <row r="169" spans="10:18" s="11" customFormat="1" ht="13.8" x14ac:dyDescent="0.3">
      <c r="J169" s="15"/>
      <c r="K169" s="15"/>
      <c r="L169" s="15"/>
      <c r="M169" s="13"/>
      <c r="N169" s="14"/>
      <c r="O169" s="14"/>
      <c r="P169" s="14"/>
      <c r="Q169" s="14"/>
      <c r="R169" s="15"/>
    </row>
    <row r="170" spans="10:18" s="11" customFormat="1" ht="13.8" x14ac:dyDescent="0.3">
      <c r="J170" s="15"/>
      <c r="K170" s="15"/>
      <c r="L170" s="15"/>
      <c r="M170" s="13"/>
      <c r="N170" s="14"/>
      <c r="O170" s="14"/>
      <c r="P170" s="14"/>
      <c r="Q170" s="14"/>
      <c r="R170" s="15"/>
    </row>
    <row r="171" spans="10:18" s="11" customFormat="1" ht="13.8" x14ac:dyDescent="0.3">
      <c r="J171" s="15"/>
      <c r="K171" s="15"/>
      <c r="L171" s="15"/>
      <c r="M171" s="13"/>
      <c r="N171" s="14"/>
      <c r="O171" s="14"/>
      <c r="P171" s="14"/>
      <c r="Q171" s="14"/>
      <c r="R171" s="15"/>
    </row>
    <row r="172" spans="10:18" s="11" customFormat="1" ht="13.8" x14ac:dyDescent="0.3">
      <c r="J172" s="15"/>
      <c r="K172" s="15"/>
      <c r="L172" s="15"/>
      <c r="M172" s="13"/>
      <c r="N172" s="14"/>
      <c r="O172" s="14"/>
      <c r="P172" s="14"/>
      <c r="Q172" s="14"/>
      <c r="R172" s="15"/>
    </row>
    <row r="173" spans="10:18" s="11" customFormat="1" ht="13.8" x14ac:dyDescent="0.3">
      <c r="J173" s="15"/>
      <c r="K173" s="15"/>
      <c r="L173" s="15"/>
      <c r="M173" s="13"/>
      <c r="N173" s="14"/>
      <c r="O173" s="14"/>
      <c r="P173" s="14"/>
      <c r="Q173" s="14"/>
      <c r="R173" s="15"/>
    </row>
    <row r="174" spans="10:18" s="11" customFormat="1" ht="13.8" x14ac:dyDescent="0.3">
      <c r="J174" s="15"/>
      <c r="K174" s="15"/>
      <c r="L174" s="15"/>
      <c r="M174" s="13"/>
      <c r="N174" s="14"/>
      <c r="O174" s="14"/>
      <c r="P174" s="14"/>
      <c r="Q174" s="14"/>
      <c r="R174" s="15"/>
    </row>
    <row r="175" spans="10:18" s="11" customFormat="1" ht="13.8" x14ac:dyDescent="0.3">
      <c r="J175" s="15"/>
      <c r="K175" s="15"/>
      <c r="L175" s="15"/>
      <c r="M175" s="13"/>
      <c r="N175" s="14"/>
      <c r="O175" s="14"/>
      <c r="P175" s="14"/>
      <c r="Q175" s="14"/>
      <c r="R175" s="15"/>
    </row>
    <row r="176" spans="10:18" s="11" customFormat="1" ht="13.8" x14ac:dyDescent="0.3">
      <c r="J176" s="15"/>
      <c r="K176" s="15"/>
      <c r="L176" s="15"/>
      <c r="M176" s="13"/>
      <c r="N176" s="14"/>
      <c r="O176" s="14"/>
      <c r="P176" s="14"/>
      <c r="Q176" s="14"/>
      <c r="R176" s="15"/>
    </row>
    <row r="177" spans="10:18" s="11" customFormat="1" ht="13.8" x14ac:dyDescent="0.3">
      <c r="J177" s="15"/>
      <c r="K177" s="15"/>
      <c r="L177" s="15"/>
      <c r="M177" s="13"/>
      <c r="N177" s="14"/>
      <c r="O177" s="14"/>
      <c r="P177" s="14"/>
      <c r="Q177" s="14"/>
      <c r="R177" s="15"/>
    </row>
    <row r="178" spans="10:18" s="11" customFormat="1" ht="13.8" x14ac:dyDescent="0.3">
      <c r="J178" s="15"/>
      <c r="K178" s="15"/>
      <c r="L178" s="15"/>
      <c r="M178" s="13"/>
      <c r="N178" s="14"/>
      <c r="O178" s="14"/>
      <c r="P178" s="14"/>
      <c r="Q178" s="14"/>
      <c r="R178" s="15"/>
    </row>
    <row r="179" spans="10:18" s="11" customFormat="1" ht="13.8" x14ac:dyDescent="0.3">
      <c r="J179" s="15"/>
      <c r="K179" s="15"/>
      <c r="L179" s="15"/>
      <c r="M179" s="13"/>
      <c r="N179" s="14"/>
      <c r="O179" s="14"/>
      <c r="P179" s="14"/>
      <c r="Q179" s="14"/>
      <c r="R179" s="15"/>
    </row>
    <row r="180" spans="10:18" s="11" customFormat="1" ht="13.8" x14ac:dyDescent="0.3">
      <c r="J180" s="15"/>
      <c r="K180" s="15"/>
      <c r="L180" s="15"/>
      <c r="M180" s="13"/>
      <c r="N180" s="14"/>
      <c r="O180" s="14"/>
      <c r="P180" s="14"/>
      <c r="Q180" s="14"/>
      <c r="R180" s="15"/>
    </row>
    <row r="181" spans="10:18" s="11" customFormat="1" ht="13.8" x14ac:dyDescent="0.3">
      <c r="J181" s="15"/>
      <c r="K181" s="15"/>
      <c r="L181" s="15"/>
      <c r="M181" s="13"/>
      <c r="N181" s="14"/>
      <c r="O181" s="14"/>
      <c r="P181" s="14"/>
      <c r="Q181" s="14"/>
      <c r="R181" s="15"/>
    </row>
    <row r="182" spans="10:18" s="11" customFormat="1" ht="13.8" x14ac:dyDescent="0.3">
      <c r="J182" s="15"/>
      <c r="K182" s="15"/>
      <c r="L182" s="15"/>
      <c r="M182" s="13"/>
      <c r="N182" s="14"/>
      <c r="O182" s="14"/>
      <c r="P182" s="14"/>
      <c r="Q182" s="14"/>
      <c r="R182" s="15"/>
    </row>
    <row r="183" spans="10:18" s="11" customFormat="1" ht="13.8" x14ac:dyDescent="0.3">
      <c r="J183" s="15"/>
      <c r="K183" s="15"/>
      <c r="L183" s="15"/>
      <c r="M183" s="13"/>
      <c r="N183" s="14"/>
      <c r="O183" s="14"/>
      <c r="P183" s="14"/>
      <c r="Q183" s="14"/>
      <c r="R183" s="15"/>
    </row>
    <row r="184" spans="10:18" x14ac:dyDescent="0.25">
      <c r="J184" s="87"/>
      <c r="K184" s="87"/>
      <c r="L184" s="87"/>
    </row>
    <row r="185" spans="10:18" x14ac:dyDescent="0.25">
      <c r="J185" s="87"/>
      <c r="K185" s="87"/>
      <c r="L185" s="87"/>
    </row>
    <row r="186" spans="10:18" x14ac:dyDescent="0.25">
      <c r="J186" s="87"/>
      <c r="K186" s="87"/>
      <c r="L186" s="87"/>
    </row>
    <row r="187" spans="10:18" x14ac:dyDescent="0.25">
      <c r="J187" s="87"/>
      <c r="K187" s="87"/>
      <c r="L187" s="87"/>
    </row>
    <row r="188" spans="10:18" x14ac:dyDescent="0.25">
      <c r="J188" s="87"/>
      <c r="K188" s="87"/>
      <c r="L188" s="87"/>
    </row>
    <row r="189" spans="10:18" x14ac:dyDescent="0.25">
      <c r="J189" s="87"/>
      <c r="K189" s="87"/>
      <c r="L189" s="87"/>
    </row>
    <row r="190" spans="10:18" x14ac:dyDescent="0.25">
      <c r="J190" s="87"/>
      <c r="K190" s="87"/>
      <c r="L190" s="87"/>
    </row>
    <row r="191" spans="10:18" x14ac:dyDescent="0.25">
      <c r="J191" s="87"/>
      <c r="K191" s="87"/>
      <c r="L191" s="87"/>
    </row>
    <row r="192" spans="10:18" x14ac:dyDescent="0.25">
      <c r="J192" s="87"/>
      <c r="K192" s="87"/>
      <c r="L192" s="87"/>
    </row>
    <row r="193" spans="10:12" x14ac:dyDescent="0.25">
      <c r="J193" s="87"/>
      <c r="K193" s="87"/>
      <c r="L193" s="87"/>
    </row>
    <row r="194" spans="10:12" x14ac:dyDescent="0.25">
      <c r="J194" s="87"/>
      <c r="K194" s="87"/>
      <c r="L194" s="87"/>
    </row>
    <row r="195" spans="10:12" x14ac:dyDescent="0.25">
      <c r="J195" s="87"/>
      <c r="K195" s="87"/>
      <c r="L195" s="87"/>
    </row>
    <row r="196" spans="10:12" x14ac:dyDescent="0.25">
      <c r="J196" s="87"/>
      <c r="K196" s="87"/>
      <c r="L196" s="87"/>
    </row>
    <row r="197" spans="10:12" x14ac:dyDescent="0.25">
      <c r="J197" s="87"/>
      <c r="K197" s="87"/>
      <c r="L197" s="87"/>
    </row>
    <row r="198" spans="10:12" x14ac:dyDescent="0.25">
      <c r="J198" s="87"/>
      <c r="K198" s="87"/>
      <c r="L198" s="87"/>
    </row>
    <row r="199" spans="10:12" x14ac:dyDescent="0.25">
      <c r="J199" s="87"/>
      <c r="K199" s="87"/>
      <c r="L199" s="87"/>
    </row>
    <row r="200" spans="10:12" x14ac:dyDescent="0.25">
      <c r="J200" s="87"/>
      <c r="K200" s="87"/>
      <c r="L200" s="87"/>
    </row>
    <row r="201" spans="10:12" x14ac:dyDescent="0.25">
      <c r="J201" s="87"/>
      <c r="K201" s="87"/>
      <c r="L201" s="87"/>
    </row>
    <row r="202" spans="10:12" x14ac:dyDescent="0.25">
      <c r="J202" s="87"/>
      <c r="K202" s="87"/>
      <c r="L202" s="87"/>
    </row>
    <row r="203" spans="10:12" x14ac:dyDescent="0.25">
      <c r="J203" s="87"/>
      <c r="K203" s="87"/>
      <c r="L203" s="87"/>
    </row>
    <row r="204" spans="10:12" x14ac:dyDescent="0.25">
      <c r="J204" s="87"/>
      <c r="K204" s="87"/>
      <c r="L204" s="87"/>
    </row>
    <row r="205" spans="10:12" x14ac:dyDescent="0.25">
      <c r="J205" s="87"/>
      <c r="K205" s="87"/>
      <c r="L205" s="87"/>
    </row>
    <row r="206" spans="10:12" x14ac:dyDescent="0.25">
      <c r="J206" s="87"/>
      <c r="K206" s="87"/>
      <c r="L206" s="87"/>
    </row>
    <row r="207" spans="10:12" x14ac:dyDescent="0.25">
      <c r="J207" s="87"/>
      <c r="K207" s="87"/>
      <c r="L207" s="87"/>
    </row>
    <row r="208" spans="10:12" x14ac:dyDescent="0.25">
      <c r="J208" s="87"/>
      <c r="K208" s="87"/>
      <c r="L208" s="87"/>
    </row>
    <row r="209" spans="10:12" x14ac:dyDescent="0.25">
      <c r="J209" s="87"/>
      <c r="K209" s="87"/>
      <c r="L209" s="87"/>
    </row>
    <row r="210" spans="10:12" x14ac:dyDescent="0.25">
      <c r="J210" s="87"/>
      <c r="K210" s="87"/>
      <c r="L210" s="87"/>
    </row>
    <row r="211" spans="10:12" x14ac:dyDescent="0.25">
      <c r="J211" s="87"/>
      <c r="K211" s="87"/>
      <c r="L211" s="87"/>
    </row>
    <row r="212" spans="10:12" x14ac:dyDescent="0.25">
      <c r="J212" s="87"/>
      <c r="K212" s="87"/>
      <c r="L212" s="87"/>
    </row>
    <row r="213" spans="10:12" x14ac:dyDescent="0.25">
      <c r="J213" s="87"/>
      <c r="K213" s="87"/>
      <c r="L213" s="87"/>
    </row>
    <row r="214" spans="10:12" x14ac:dyDescent="0.25">
      <c r="J214" s="87"/>
      <c r="K214" s="87"/>
      <c r="L214" s="87"/>
    </row>
    <row r="215" spans="10:12" x14ac:dyDescent="0.25">
      <c r="J215" s="87"/>
      <c r="K215" s="87"/>
      <c r="L215" s="87"/>
    </row>
    <row r="216" spans="10:12" x14ac:dyDescent="0.25">
      <c r="J216" s="87"/>
      <c r="K216" s="87"/>
      <c r="L216" s="87"/>
    </row>
    <row r="217" spans="10:12" x14ac:dyDescent="0.25">
      <c r="J217" s="87"/>
      <c r="K217" s="87"/>
      <c r="L217" s="87"/>
    </row>
    <row r="218" spans="10:12" x14ac:dyDescent="0.25">
      <c r="J218" s="87"/>
      <c r="K218" s="87"/>
      <c r="L218" s="87"/>
    </row>
    <row r="219" spans="10:12" x14ac:dyDescent="0.25">
      <c r="J219" s="87"/>
      <c r="K219" s="87"/>
      <c r="L219" s="87"/>
    </row>
    <row r="220" spans="10:12" x14ac:dyDescent="0.25">
      <c r="J220" s="87"/>
      <c r="K220" s="87"/>
      <c r="L220" s="87"/>
    </row>
    <row r="221" spans="10:12" x14ac:dyDescent="0.25">
      <c r="J221" s="87"/>
      <c r="K221" s="87"/>
      <c r="L221" s="87"/>
    </row>
    <row r="222" spans="10:12" x14ac:dyDescent="0.25">
      <c r="J222" s="87"/>
      <c r="K222" s="87"/>
      <c r="L222" s="87"/>
    </row>
    <row r="223" spans="10:12" x14ac:dyDescent="0.25">
      <c r="J223" s="87"/>
      <c r="K223" s="87"/>
      <c r="L223" s="87"/>
    </row>
    <row r="224" spans="10:12" x14ac:dyDescent="0.25">
      <c r="J224" s="87"/>
      <c r="K224" s="87"/>
      <c r="L224" s="87"/>
    </row>
    <row r="225" spans="10:12" x14ac:dyDescent="0.25">
      <c r="J225" s="87"/>
      <c r="K225" s="87"/>
      <c r="L225" s="87"/>
    </row>
    <row r="226" spans="10:12" x14ac:dyDescent="0.25">
      <c r="J226" s="87"/>
      <c r="K226" s="87"/>
      <c r="L226" s="87"/>
    </row>
    <row r="227" spans="10:12" x14ac:dyDescent="0.25">
      <c r="J227" s="87"/>
      <c r="K227" s="87"/>
      <c r="L227" s="87"/>
    </row>
    <row r="228" spans="10:12" x14ac:dyDescent="0.25">
      <c r="J228" s="87"/>
      <c r="K228" s="87"/>
      <c r="L228" s="87"/>
    </row>
    <row r="229" spans="10:12" x14ac:dyDescent="0.25">
      <c r="J229" s="87"/>
      <c r="K229" s="87"/>
      <c r="L229" s="87"/>
    </row>
    <row r="230" spans="10:12" x14ac:dyDescent="0.25">
      <c r="J230" s="87"/>
      <c r="K230" s="87"/>
      <c r="L230" s="87"/>
    </row>
    <row r="231" spans="10:12" x14ac:dyDescent="0.25">
      <c r="J231" s="87"/>
      <c r="K231" s="87"/>
      <c r="L231" s="87"/>
    </row>
    <row r="232" spans="10:12" x14ac:dyDescent="0.25">
      <c r="J232" s="87"/>
      <c r="K232" s="87"/>
      <c r="L232" s="87"/>
    </row>
    <row r="233" spans="10:12" x14ac:dyDescent="0.25">
      <c r="J233" s="87"/>
      <c r="K233" s="87"/>
      <c r="L233" s="87"/>
    </row>
    <row r="234" spans="10:12" x14ac:dyDescent="0.25">
      <c r="J234" s="87"/>
      <c r="K234" s="87"/>
      <c r="L234" s="87"/>
    </row>
    <row r="235" spans="10:12" x14ac:dyDescent="0.25">
      <c r="J235" s="87"/>
      <c r="K235" s="87"/>
      <c r="L235" s="87"/>
    </row>
    <row r="236" spans="10:12" x14ac:dyDescent="0.25">
      <c r="J236" s="87"/>
      <c r="K236" s="87"/>
      <c r="L236" s="87"/>
    </row>
    <row r="237" spans="10:12" x14ac:dyDescent="0.25">
      <c r="J237" s="87"/>
      <c r="K237" s="87"/>
      <c r="L237" s="87"/>
    </row>
    <row r="238" spans="10:12" x14ac:dyDescent="0.25">
      <c r="J238" s="87"/>
      <c r="K238" s="87"/>
      <c r="L238" s="87"/>
    </row>
    <row r="239" spans="10:12" x14ac:dyDescent="0.25">
      <c r="J239" s="87"/>
      <c r="K239" s="87"/>
      <c r="L239" s="87"/>
    </row>
    <row r="240" spans="10:12" x14ac:dyDescent="0.25">
      <c r="J240" s="87"/>
      <c r="K240" s="87"/>
      <c r="L240" s="87"/>
    </row>
    <row r="241" spans="10:12" x14ac:dyDescent="0.25">
      <c r="J241" s="87"/>
      <c r="K241" s="87"/>
      <c r="L241" s="87"/>
    </row>
    <row r="242" spans="10:12" x14ac:dyDescent="0.25">
      <c r="J242" s="87"/>
      <c r="K242" s="87"/>
      <c r="L242" s="87"/>
    </row>
    <row r="243" spans="10:12" x14ac:dyDescent="0.25">
      <c r="J243" s="87"/>
      <c r="K243" s="87"/>
      <c r="L243" s="87"/>
    </row>
    <row r="244" spans="10:12" x14ac:dyDescent="0.25">
      <c r="J244" s="87"/>
      <c r="K244" s="87"/>
      <c r="L244" s="87"/>
    </row>
    <row r="245" spans="10:12" x14ac:dyDescent="0.25">
      <c r="J245" s="87"/>
      <c r="K245" s="87"/>
      <c r="L245" s="87"/>
    </row>
    <row r="246" spans="10:12" x14ac:dyDescent="0.25">
      <c r="J246" s="87"/>
      <c r="K246" s="87"/>
      <c r="L246" s="87"/>
    </row>
    <row r="247" spans="10:12" x14ac:dyDescent="0.25">
      <c r="J247" s="87"/>
      <c r="K247" s="87"/>
      <c r="L247" s="87"/>
    </row>
    <row r="248" spans="10:12" x14ac:dyDescent="0.25">
      <c r="J248" s="87"/>
      <c r="K248" s="87"/>
      <c r="L248" s="87"/>
    </row>
    <row r="249" spans="10:12" x14ac:dyDescent="0.25">
      <c r="J249" s="87"/>
      <c r="K249" s="87"/>
      <c r="L249" s="87"/>
    </row>
    <row r="250" spans="10:12" x14ac:dyDescent="0.25">
      <c r="J250" s="87"/>
      <c r="K250" s="87"/>
      <c r="L250" s="87"/>
    </row>
    <row r="251" spans="10:12" x14ac:dyDescent="0.25">
      <c r="J251" s="87"/>
      <c r="K251" s="87"/>
      <c r="L251" s="87"/>
    </row>
    <row r="252" spans="10:12" x14ac:dyDescent="0.25">
      <c r="J252" s="87"/>
      <c r="K252" s="87"/>
      <c r="L252" s="87"/>
    </row>
    <row r="253" spans="10:12" x14ac:dyDescent="0.25">
      <c r="J253" s="87"/>
      <c r="K253" s="87"/>
      <c r="L253" s="87"/>
    </row>
    <row r="254" spans="10:12" x14ac:dyDescent="0.25">
      <c r="J254" s="87"/>
      <c r="K254" s="87"/>
      <c r="L254" s="87"/>
    </row>
    <row r="255" spans="10:12" x14ac:dyDescent="0.25">
      <c r="J255" s="87"/>
      <c r="K255" s="87"/>
      <c r="L255" s="87"/>
    </row>
    <row r="256" spans="10:12" x14ac:dyDescent="0.25">
      <c r="J256" s="87"/>
      <c r="K256" s="87"/>
      <c r="L256" s="87"/>
    </row>
    <row r="257" spans="10:12" x14ac:dyDescent="0.25">
      <c r="J257" s="87"/>
      <c r="K257" s="87"/>
      <c r="L257" s="87"/>
    </row>
    <row r="258" spans="10:12" x14ac:dyDescent="0.25">
      <c r="J258" s="87"/>
      <c r="K258" s="87"/>
      <c r="L258" s="87"/>
    </row>
    <row r="259" spans="10:12" x14ac:dyDescent="0.25">
      <c r="J259" s="87"/>
      <c r="K259" s="87"/>
      <c r="L259" s="87"/>
    </row>
    <row r="260" spans="10:12" x14ac:dyDescent="0.25">
      <c r="J260" s="87"/>
      <c r="K260" s="87"/>
      <c r="L260" s="87"/>
    </row>
    <row r="261" spans="10:12" x14ac:dyDescent="0.25">
      <c r="J261" s="87"/>
      <c r="K261" s="87"/>
      <c r="L261" s="87"/>
    </row>
    <row r="262" spans="10:12" x14ac:dyDescent="0.25">
      <c r="J262" s="87"/>
      <c r="K262" s="87"/>
      <c r="L262" s="87"/>
    </row>
    <row r="263" spans="10:12" x14ac:dyDescent="0.25">
      <c r="J263" s="87"/>
      <c r="K263" s="87"/>
      <c r="L263" s="87"/>
    </row>
    <row r="264" spans="10:12" x14ac:dyDescent="0.25">
      <c r="J264" s="87"/>
      <c r="K264" s="87"/>
      <c r="L264" s="87"/>
    </row>
    <row r="265" spans="10:12" x14ac:dyDescent="0.25">
      <c r="J265" s="87"/>
      <c r="K265" s="87"/>
      <c r="L265" s="87"/>
    </row>
    <row r="266" spans="10:12" x14ac:dyDescent="0.25">
      <c r="J266" s="87"/>
      <c r="K266" s="87"/>
      <c r="L266" s="87"/>
    </row>
    <row r="267" spans="10:12" x14ac:dyDescent="0.25">
      <c r="J267" s="87"/>
      <c r="K267" s="87"/>
      <c r="L267" s="87"/>
    </row>
    <row r="268" spans="10:12" x14ac:dyDescent="0.25">
      <c r="J268" s="87"/>
      <c r="K268" s="87"/>
      <c r="L268" s="87"/>
    </row>
    <row r="269" spans="10:12" x14ac:dyDescent="0.25">
      <c r="J269" s="87"/>
      <c r="K269" s="87"/>
      <c r="L269" s="87"/>
    </row>
    <row r="270" spans="10:12" x14ac:dyDescent="0.25">
      <c r="J270" s="87"/>
      <c r="K270" s="87"/>
      <c r="L270" s="87"/>
    </row>
    <row r="271" spans="10:12" x14ac:dyDescent="0.25">
      <c r="J271" s="87"/>
      <c r="K271" s="87"/>
      <c r="L271" s="87"/>
    </row>
    <row r="272" spans="10:12" x14ac:dyDescent="0.25">
      <c r="J272" s="87"/>
      <c r="K272" s="87"/>
      <c r="L272" s="87"/>
    </row>
    <row r="273" spans="10:12" x14ac:dyDescent="0.25">
      <c r="J273" s="87"/>
      <c r="K273" s="87"/>
      <c r="L273" s="87"/>
    </row>
    <row r="274" spans="10:12" x14ac:dyDescent="0.25">
      <c r="J274" s="87"/>
      <c r="K274" s="87"/>
      <c r="L274" s="87"/>
    </row>
    <row r="275" spans="10:12" x14ac:dyDescent="0.25">
      <c r="J275" s="87"/>
      <c r="K275" s="87"/>
      <c r="L275" s="87"/>
    </row>
    <row r="276" spans="10:12" x14ac:dyDescent="0.25">
      <c r="J276" s="87"/>
      <c r="K276" s="87"/>
      <c r="L276" s="87"/>
    </row>
    <row r="277" spans="10:12" x14ac:dyDescent="0.25">
      <c r="J277" s="87"/>
      <c r="K277" s="87"/>
      <c r="L277" s="87"/>
    </row>
    <row r="278" spans="10:12" x14ac:dyDescent="0.25">
      <c r="J278" s="87"/>
      <c r="K278" s="87"/>
      <c r="L278" s="87"/>
    </row>
  </sheetData>
  <sheetProtection sheet="1" selectLockedCells="1"/>
  <mergeCells count="10">
    <mergeCell ref="AA18:AH18"/>
    <mergeCell ref="D51:Q55"/>
    <mergeCell ref="D56:Q59"/>
    <mergeCell ref="D8:E8"/>
    <mergeCell ref="H8:I8"/>
    <mergeCell ref="D15:E15"/>
    <mergeCell ref="AA16:AG17"/>
    <mergeCell ref="D17:J17"/>
    <mergeCell ref="N17:Q17"/>
    <mergeCell ref="S17:Y17"/>
  </mergeCells>
  <pageMargins left="0.7" right="0.7" top="0.75" bottom="0.75" header="0.3" footer="0.3"/>
  <pageSetup orientation="portrait" r:id="rId1"/>
  <ignoredErrors>
    <ignoredError sqref="U4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0D449-F20C-4398-950F-00CCBE0E1A32}">
  <sheetPr codeName="Hoja5"/>
  <dimension ref="E4:G29"/>
  <sheetViews>
    <sheetView topLeftCell="A10" workbookViewId="0">
      <selection activeCell="G20" sqref="G20:G24"/>
    </sheetView>
  </sheetViews>
  <sheetFormatPr baseColWidth="10" defaultRowHeight="14.4" x14ac:dyDescent="0.3"/>
  <sheetData>
    <row r="4" spans="5:7" x14ac:dyDescent="0.3">
      <c r="F4" s="170"/>
      <c r="G4" s="171"/>
    </row>
    <row r="5" spans="5:7" x14ac:dyDescent="0.3">
      <c r="E5" s="172">
        <f t="shared" ref="E5:E19" si="0">+DATE((MID(F5,1,4)),(MID(F5,5,2)),(MID(F5,7,2)))</f>
        <v>45474</v>
      </c>
      <c r="F5" s="170">
        <v>20240701</v>
      </c>
      <c r="G5" s="171">
        <v>34.1875</v>
      </c>
    </row>
    <row r="6" spans="5:7" x14ac:dyDescent="0.3">
      <c r="E6" s="172">
        <f t="shared" si="0"/>
        <v>45475</v>
      </c>
      <c r="F6" s="170">
        <v>20240702</v>
      </c>
      <c r="G6" s="171">
        <v>36.5</v>
      </c>
    </row>
    <row r="7" spans="5:7" x14ac:dyDescent="0.3">
      <c r="E7" s="172">
        <f t="shared" si="0"/>
        <v>45476</v>
      </c>
      <c r="F7" s="170">
        <v>20240703</v>
      </c>
      <c r="G7" s="171">
        <v>34.9375</v>
      </c>
    </row>
    <row r="8" spans="5:7" x14ac:dyDescent="0.3">
      <c r="E8" s="172">
        <f t="shared" si="0"/>
        <v>45477</v>
      </c>
      <c r="F8" s="170">
        <v>20240704</v>
      </c>
      <c r="G8" s="171">
        <v>33.875</v>
      </c>
    </row>
    <row r="9" spans="5:7" x14ac:dyDescent="0.3">
      <c r="E9" s="172">
        <f t="shared" si="0"/>
        <v>45478</v>
      </c>
      <c r="F9" s="170">
        <v>20240705</v>
      </c>
      <c r="G9" s="171">
        <v>36</v>
      </c>
    </row>
    <row r="10" spans="5:7" x14ac:dyDescent="0.3">
      <c r="E10" s="172">
        <f t="shared" si="0"/>
        <v>45481</v>
      </c>
      <c r="F10" s="170">
        <v>20240708</v>
      </c>
      <c r="G10" s="171">
        <v>35.8125</v>
      </c>
    </row>
    <row r="11" spans="5:7" x14ac:dyDescent="0.3">
      <c r="E11" s="172">
        <f t="shared" si="0"/>
        <v>45483</v>
      </c>
      <c r="F11" s="170">
        <v>20240710</v>
      </c>
      <c r="G11" s="171">
        <v>34.25</v>
      </c>
    </row>
    <row r="12" spans="5:7" x14ac:dyDescent="0.3">
      <c r="E12" s="172">
        <f t="shared" si="0"/>
        <v>45484</v>
      </c>
      <c r="F12" s="170">
        <v>20240711</v>
      </c>
      <c r="G12" s="171">
        <v>35.5625</v>
      </c>
    </row>
    <row r="13" spans="5:7" x14ac:dyDescent="0.3">
      <c r="E13" s="172">
        <f t="shared" si="0"/>
        <v>45485</v>
      </c>
      <c r="F13" s="170">
        <v>20240712</v>
      </c>
      <c r="G13" s="171">
        <v>37.0625</v>
      </c>
    </row>
    <row r="14" spans="5:7" x14ac:dyDescent="0.3">
      <c r="E14" s="172">
        <f t="shared" si="0"/>
        <v>45488</v>
      </c>
      <c r="F14" s="170">
        <v>20240715</v>
      </c>
      <c r="G14" s="171">
        <v>36.0625</v>
      </c>
    </row>
    <row r="15" spans="5:7" x14ac:dyDescent="0.3">
      <c r="E15" s="172">
        <f t="shared" si="0"/>
        <v>45489</v>
      </c>
      <c r="F15" s="170">
        <v>20240716</v>
      </c>
      <c r="G15" s="171">
        <v>36.5</v>
      </c>
    </row>
    <row r="16" spans="5:7" x14ac:dyDescent="0.3">
      <c r="E16" s="172">
        <f t="shared" si="0"/>
        <v>45490</v>
      </c>
      <c r="F16" s="170">
        <v>20240717</v>
      </c>
      <c r="G16" s="171">
        <v>37.5</v>
      </c>
    </row>
    <row r="17" spans="5:7" x14ac:dyDescent="0.3">
      <c r="E17" s="172">
        <f t="shared" si="0"/>
        <v>45491</v>
      </c>
      <c r="F17" s="170">
        <v>20240718</v>
      </c>
      <c r="G17" s="171">
        <v>37.875</v>
      </c>
    </row>
    <row r="18" spans="5:7" x14ac:dyDescent="0.3">
      <c r="E18" s="172">
        <f t="shared" si="0"/>
        <v>45492</v>
      </c>
      <c r="F18" s="170">
        <v>20240719</v>
      </c>
      <c r="G18" s="171">
        <v>37.875</v>
      </c>
    </row>
    <row r="19" spans="5:7" x14ac:dyDescent="0.3">
      <c r="E19" s="172">
        <f t="shared" si="0"/>
        <v>45495</v>
      </c>
      <c r="F19" s="170">
        <v>20240722</v>
      </c>
      <c r="G19" s="171">
        <v>38.6875</v>
      </c>
    </row>
    <row r="20" spans="5:7" x14ac:dyDescent="0.3">
      <c r="E20" s="172">
        <f>+WORKDAY(E19,1,Feriados!$A$2:$A$76)</f>
        <v>45496</v>
      </c>
      <c r="G20" s="171"/>
    </row>
    <row r="21" spans="5:7" x14ac:dyDescent="0.3">
      <c r="E21" s="172">
        <f>+WORKDAY(E20,1,Feriados!$A$2:$A$76)</f>
        <v>45497</v>
      </c>
      <c r="G21" s="171"/>
    </row>
    <row r="22" spans="5:7" x14ac:dyDescent="0.3">
      <c r="E22" s="172">
        <f>+WORKDAY(E21,1,Feriados!$A$2:$A$76)</f>
        <v>45498</v>
      </c>
      <c r="G22" s="171"/>
    </row>
    <row r="23" spans="5:7" x14ac:dyDescent="0.3">
      <c r="E23" s="172">
        <f>+WORKDAY(E22,1,Feriados!$A$2:$A$76)</f>
        <v>45499</v>
      </c>
      <c r="G23" s="171"/>
    </row>
    <row r="24" spans="5:7" x14ac:dyDescent="0.3">
      <c r="E24" s="172">
        <f>+WORKDAY(E23,1,Feriados!$A$2:$A$76)</f>
        <v>45502</v>
      </c>
      <c r="G24" s="171"/>
    </row>
    <row r="25" spans="5:7" x14ac:dyDescent="0.3">
      <c r="E25" s="172"/>
    </row>
    <row r="26" spans="5:7" x14ac:dyDescent="0.3">
      <c r="E26" s="172"/>
      <c r="G26" s="173">
        <f>+AVERAGE(G5:G24)/100</f>
        <v>0.36179166666666668</v>
      </c>
    </row>
    <row r="27" spans="5:7" x14ac:dyDescent="0.3">
      <c r="E27" s="172"/>
    </row>
    <row r="28" spans="5:7" x14ac:dyDescent="0.3">
      <c r="E28" s="172"/>
    </row>
    <row r="29" spans="5:7" x14ac:dyDescent="0.3">
      <c r="E29" s="17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C54C-4C2E-4DE1-B5FA-3C55301D10A4}">
  <sheetPr codeName="Hoja6"/>
  <dimension ref="A1:A76"/>
  <sheetViews>
    <sheetView topLeftCell="A59" workbookViewId="0">
      <selection activeCell="E72" sqref="E72"/>
    </sheetView>
  </sheetViews>
  <sheetFormatPr baseColWidth="10" defaultRowHeight="14.4" x14ac:dyDescent="0.3"/>
  <sheetData>
    <row r="1" spans="1:1" x14ac:dyDescent="0.3">
      <c r="A1" t="s">
        <v>37</v>
      </c>
    </row>
    <row r="2" spans="1:1" x14ac:dyDescent="0.3">
      <c r="A2" s="120">
        <v>44562</v>
      </c>
    </row>
    <row r="3" spans="1:1" x14ac:dyDescent="0.3">
      <c r="A3" s="120">
        <v>44620</v>
      </c>
    </row>
    <row r="4" spans="1:1" x14ac:dyDescent="0.3">
      <c r="A4" s="120">
        <v>44621</v>
      </c>
    </row>
    <row r="5" spans="1:1" x14ac:dyDescent="0.3">
      <c r="A5" s="120">
        <v>44644</v>
      </c>
    </row>
    <row r="6" spans="1:1" x14ac:dyDescent="0.3">
      <c r="A6" s="120">
        <v>44653</v>
      </c>
    </row>
    <row r="7" spans="1:1" x14ac:dyDescent="0.3">
      <c r="A7" s="120">
        <v>44665</v>
      </c>
    </row>
    <row r="8" spans="1:1" x14ac:dyDescent="0.3">
      <c r="A8" s="120">
        <v>44666</v>
      </c>
    </row>
    <row r="9" spans="1:1" x14ac:dyDescent="0.3">
      <c r="A9" s="120">
        <v>44682</v>
      </c>
    </row>
    <row r="10" spans="1:1" x14ac:dyDescent="0.3">
      <c r="A10" s="120">
        <v>44699</v>
      </c>
    </row>
    <row r="11" spans="1:1" x14ac:dyDescent="0.3">
      <c r="A11" s="120">
        <v>44706</v>
      </c>
    </row>
    <row r="12" spans="1:1" x14ac:dyDescent="0.3">
      <c r="A12" s="120">
        <v>44729</v>
      </c>
    </row>
    <row r="13" spans="1:1" x14ac:dyDescent="0.3">
      <c r="A13" s="120">
        <v>44732</v>
      </c>
    </row>
    <row r="14" spans="1:1" x14ac:dyDescent="0.3">
      <c r="A14" s="120">
        <v>44751</v>
      </c>
    </row>
    <row r="15" spans="1:1" x14ac:dyDescent="0.3">
      <c r="A15" s="120">
        <v>44788</v>
      </c>
    </row>
    <row r="16" spans="1:1" x14ac:dyDescent="0.3">
      <c r="A16" s="120">
        <v>44841</v>
      </c>
    </row>
    <row r="17" spans="1:1" x14ac:dyDescent="0.3">
      <c r="A17" s="120">
        <v>44844</v>
      </c>
    </row>
    <row r="18" spans="1:1" x14ac:dyDescent="0.3">
      <c r="A18" s="120">
        <v>44885</v>
      </c>
    </row>
    <row r="19" spans="1:1" x14ac:dyDescent="0.3">
      <c r="A19" s="120">
        <v>44886</v>
      </c>
    </row>
    <row r="20" spans="1:1" x14ac:dyDescent="0.3">
      <c r="A20" s="120">
        <v>44903</v>
      </c>
    </row>
    <row r="21" spans="1:1" x14ac:dyDescent="0.3">
      <c r="A21" s="120">
        <v>44904</v>
      </c>
    </row>
    <row r="22" spans="1:1" x14ac:dyDescent="0.3">
      <c r="A22" s="120">
        <v>44920</v>
      </c>
    </row>
    <row r="23" spans="1:1" x14ac:dyDescent="0.3">
      <c r="A23" s="120">
        <v>44927</v>
      </c>
    </row>
    <row r="24" spans="1:1" x14ac:dyDescent="0.3">
      <c r="A24" s="120">
        <v>44977</v>
      </c>
    </row>
    <row r="25" spans="1:1" x14ac:dyDescent="0.3">
      <c r="A25" s="120">
        <v>44978</v>
      </c>
    </row>
    <row r="26" spans="1:1" x14ac:dyDescent="0.3">
      <c r="A26" s="120">
        <v>45009</v>
      </c>
    </row>
    <row r="27" spans="1:1" x14ac:dyDescent="0.3">
      <c r="A27" s="120">
        <v>45018</v>
      </c>
    </row>
    <row r="28" spans="1:1" x14ac:dyDescent="0.3">
      <c r="A28" s="120">
        <v>45022</v>
      </c>
    </row>
    <row r="29" spans="1:1" x14ac:dyDescent="0.3">
      <c r="A29" s="120">
        <v>45023</v>
      </c>
    </row>
    <row r="30" spans="1:1" x14ac:dyDescent="0.3">
      <c r="A30" s="120">
        <v>45047</v>
      </c>
    </row>
    <row r="31" spans="1:1" x14ac:dyDescent="0.3">
      <c r="A31" s="120">
        <v>45071</v>
      </c>
    </row>
    <row r="32" spans="1:1" x14ac:dyDescent="0.3">
      <c r="A32" s="120">
        <v>45072</v>
      </c>
    </row>
    <row r="33" spans="1:1" x14ac:dyDescent="0.3">
      <c r="A33" s="120">
        <v>45094</v>
      </c>
    </row>
    <row r="34" spans="1:1" x14ac:dyDescent="0.3">
      <c r="A34" s="120">
        <v>45096</v>
      </c>
    </row>
    <row r="35" spans="1:1" x14ac:dyDescent="0.3">
      <c r="A35" s="120">
        <v>45097</v>
      </c>
    </row>
    <row r="36" spans="1:1" x14ac:dyDescent="0.3">
      <c r="A36" s="120">
        <v>45116</v>
      </c>
    </row>
    <row r="37" spans="1:1" x14ac:dyDescent="0.3">
      <c r="A37" s="120">
        <v>45159</v>
      </c>
    </row>
    <row r="38" spans="1:1" x14ac:dyDescent="0.3">
      <c r="A38" s="120">
        <v>45212</v>
      </c>
    </row>
    <row r="39" spans="1:1" x14ac:dyDescent="0.3">
      <c r="A39" s="120">
        <v>45215</v>
      </c>
    </row>
    <row r="40" spans="1:1" x14ac:dyDescent="0.3">
      <c r="A40" s="120">
        <v>45250</v>
      </c>
    </row>
    <row r="41" spans="1:1" x14ac:dyDescent="0.3">
      <c r="A41" s="120">
        <v>45268</v>
      </c>
    </row>
    <row r="42" spans="1:1" x14ac:dyDescent="0.3">
      <c r="A42" s="120">
        <v>45285</v>
      </c>
    </row>
    <row r="43" spans="1:1" x14ac:dyDescent="0.3">
      <c r="A43" s="120">
        <v>45292</v>
      </c>
    </row>
    <row r="44" spans="1:1" x14ac:dyDescent="0.3">
      <c r="A44" s="120">
        <v>45334</v>
      </c>
    </row>
    <row r="45" spans="1:1" x14ac:dyDescent="0.3">
      <c r="A45" s="120">
        <v>45335</v>
      </c>
    </row>
    <row r="46" spans="1:1" x14ac:dyDescent="0.3">
      <c r="A46" s="120">
        <v>45375</v>
      </c>
    </row>
    <row r="47" spans="1:1" x14ac:dyDescent="0.3">
      <c r="A47" s="120">
        <v>45379</v>
      </c>
    </row>
    <row r="48" spans="1:1" x14ac:dyDescent="0.3">
      <c r="A48" s="120">
        <v>45380</v>
      </c>
    </row>
    <row r="49" spans="1:1" x14ac:dyDescent="0.3">
      <c r="A49" s="120">
        <v>45384</v>
      </c>
    </row>
    <row r="50" spans="1:1" x14ac:dyDescent="0.3">
      <c r="A50" s="120">
        <v>45413</v>
      </c>
    </row>
    <row r="51" spans="1:1" x14ac:dyDescent="0.3">
      <c r="A51" s="120">
        <v>45437</v>
      </c>
    </row>
    <row r="52" spans="1:1" x14ac:dyDescent="0.3">
      <c r="A52" s="120">
        <v>45460</v>
      </c>
    </row>
    <row r="53" spans="1:1" x14ac:dyDescent="0.3">
      <c r="A53" s="120">
        <v>45463</v>
      </c>
    </row>
    <row r="54" spans="1:1" x14ac:dyDescent="0.3">
      <c r="A54" s="120">
        <v>45482</v>
      </c>
    </row>
    <row r="55" spans="1:1" x14ac:dyDescent="0.3">
      <c r="A55" s="120">
        <v>45521</v>
      </c>
    </row>
    <row r="56" spans="1:1" x14ac:dyDescent="0.3">
      <c r="A56" s="120">
        <v>45577</v>
      </c>
    </row>
    <row r="57" spans="1:1" x14ac:dyDescent="0.3">
      <c r="A57" s="120">
        <v>45614</v>
      </c>
    </row>
    <row r="58" spans="1:1" x14ac:dyDescent="0.3">
      <c r="A58" s="120">
        <v>45634</v>
      </c>
    </row>
    <row r="59" spans="1:1" x14ac:dyDescent="0.3">
      <c r="A59" s="120">
        <v>45651</v>
      </c>
    </row>
    <row r="60" spans="1:1" x14ac:dyDescent="0.3">
      <c r="A60" s="120">
        <v>45658</v>
      </c>
    </row>
    <row r="61" spans="1:1" x14ac:dyDescent="0.3">
      <c r="A61" s="120">
        <v>45719</v>
      </c>
    </row>
    <row r="62" spans="1:1" x14ac:dyDescent="0.3">
      <c r="A62" s="120">
        <v>45720</v>
      </c>
    </row>
    <row r="63" spans="1:1" x14ac:dyDescent="0.3">
      <c r="A63" s="120">
        <v>45740</v>
      </c>
    </row>
    <row r="64" spans="1:1" x14ac:dyDescent="0.3">
      <c r="A64" s="120">
        <v>45749</v>
      </c>
    </row>
    <row r="65" spans="1:1" x14ac:dyDescent="0.3">
      <c r="A65" s="120">
        <v>45764</v>
      </c>
    </row>
    <row r="66" spans="1:1" x14ac:dyDescent="0.3">
      <c r="A66" s="120">
        <v>45765</v>
      </c>
    </row>
    <row r="67" spans="1:1" x14ac:dyDescent="0.3">
      <c r="A67" s="120">
        <v>45778</v>
      </c>
    </row>
    <row r="68" spans="1:1" x14ac:dyDescent="0.3">
      <c r="A68" s="120">
        <v>45802</v>
      </c>
    </row>
    <row r="69" spans="1:1" x14ac:dyDescent="0.3">
      <c r="A69" s="120">
        <v>45825</v>
      </c>
    </row>
    <row r="70" spans="1:1" x14ac:dyDescent="0.3">
      <c r="A70" s="120">
        <v>45828</v>
      </c>
    </row>
    <row r="71" spans="1:1" x14ac:dyDescent="0.3">
      <c r="A71" s="120">
        <v>45847</v>
      </c>
    </row>
    <row r="72" spans="1:1" x14ac:dyDescent="0.3">
      <c r="A72" s="120">
        <v>45886</v>
      </c>
    </row>
    <row r="73" spans="1:1" x14ac:dyDescent="0.3">
      <c r="A73" s="120">
        <v>45942</v>
      </c>
    </row>
    <row r="74" spans="1:1" x14ac:dyDescent="0.3">
      <c r="A74" s="120">
        <v>45985</v>
      </c>
    </row>
    <row r="75" spans="1:1" x14ac:dyDescent="0.3">
      <c r="A75" s="120">
        <v>45999</v>
      </c>
    </row>
    <row r="76" spans="1:1" x14ac:dyDescent="0.3">
      <c r="A76" s="120">
        <v>46016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Resumen</vt:lpstr>
      <vt:lpstr>VDFA</vt:lpstr>
      <vt:lpstr>VDFB</vt:lpstr>
      <vt:lpstr>VDFC</vt:lpstr>
      <vt:lpstr>Tira Badlar</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 (B00525)</dc:creator>
  <cp:lastModifiedBy>Maria Aranda</cp:lastModifiedBy>
  <dcterms:created xsi:type="dcterms:W3CDTF">2018-11-08T15:37:16Z</dcterms:created>
  <dcterms:modified xsi:type="dcterms:W3CDTF">2025-09-03T14:00:03Z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2024-07-22T20:39:27Z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0d7156b6-3a4e-412b-bf85-c3788a0c2d31</vt:lpwstr>
  </property>
  <property fmtid="{D5CDD505-2E9C-101B-9397-08002B2CF9AE}" pid="8" name="MSIP_Label_a9378c09-609d-421b-88fc-485d53760b2b_ContentBits">
    <vt:lpwstr>0</vt:lpwstr>
  </property>
</Properties>
</file>